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D:\data\PROYECTO_WILSON\"/>
    </mc:Choice>
  </mc:AlternateContent>
  <xr:revisionPtr revIDLastSave="0" documentId="13_ncr:1_{99308196-E3D9-4E9E-88B3-0A5289570871}" xr6:coauthVersionLast="41" xr6:coauthVersionMax="43" xr10:uidLastSave="{00000000-0000-0000-0000-000000000000}"/>
  <bookViews>
    <workbookView xWindow="-108" yWindow="-108" windowWidth="23256" windowHeight="12576" tabRatio="940" firstSheet="8" activeTab="15"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Listados" sheetId="13" r:id="rId9"/>
    <sheet name="Parámetros" sheetId="12" r:id="rId10"/>
    <sheet name="Catálogos" sheetId="38" r:id="rId11"/>
    <sheet name="CódigosRetorno" sheetId="55" r:id="rId12"/>
    <sheet name="Factura2_0" sheetId="47" r:id="rId13"/>
    <sheet name="Boleta2_0" sheetId="58" r:id="rId14"/>
    <sheet name="NotaDebito2_0" sheetId="46" r:id="rId15"/>
    <sheet name="NotaCredito2_0" sheetId="45" r:id="rId16"/>
    <sheet name="CDR-OSE-Resumen" sheetId="50" r:id="rId17"/>
    <sheet name="CDR-OSE-Comprobante" sheetId="49" r:id="rId18"/>
    <sheet name="Control de Cambios" sheetId="51" r:id="rId19"/>
  </sheets>
  <externalReferences>
    <externalReference r:id="rId20"/>
    <externalReference r:id="rId21"/>
    <externalReference r:id="rId22"/>
    <externalReference r:id="rId23"/>
  </externalReferences>
  <definedNames>
    <definedName name="_xlnm._FilterDatabase" localSheetId="13" hidden="1">Boleta2_0!$J$1:$K$851</definedName>
    <definedName name="_xlnm._FilterDatabase" localSheetId="10" hidden="1">Catálogos!$B$1:$B$1823</definedName>
    <definedName name="_xlnm._FilterDatabase" localSheetId="17" hidden="1">'CDR-OSE-Comprobante'!$J$1:$L$96</definedName>
    <definedName name="_xlnm._FilterDatabase" localSheetId="16" hidden="1">'CDR-OSE-Resumen'!$J$1:$J$83</definedName>
    <definedName name="_xlnm._FilterDatabase" localSheetId="11" hidden="1">CódigosRetorno!$A$1:$B$1677</definedName>
    <definedName name="_xlnm._FilterDatabase" localSheetId="6" hidden="1">'Comunicación de Baja1_0'!$I$1:$K$104</definedName>
    <definedName name="_xlnm._FilterDatabase" localSheetId="18" hidden="1">'Control de Cambios'!$H$1:$H$1071</definedName>
    <definedName name="_xlnm._FilterDatabase" localSheetId="12" hidden="1">Factura2_0!$K$1:$K$979</definedName>
    <definedName name="_xlnm._FilterDatabase" localSheetId="1" hidden="1">Firma!$A$2:$I$28</definedName>
    <definedName name="_xlnm._FilterDatabase" localSheetId="0" hidden="1">General!$B$2:$F$21</definedName>
    <definedName name="_xlnm._FilterDatabase" localSheetId="4" hidden="1">Guía1_0!$I$1:$K$244</definedName>
    <definedName name="_xlnm._FilterDatabase" localSheetId="15" hidden="1">NotaCredito2_0!$J$1:$N$491</definedName>
    <definedName name="_xlnm._FilterDatabase" localSheetId="14" hidden="1">NotaDebito2_0!$J$1:$N$378</definedName>
    <definedName name="_xlnm._FilterDatabase" localSheetId="3" hidden="1">Percepciones1_0!$J$1:$K$110</definedName>
    <definedName name="_xlnm._FilterDatabase" localSheetId="7" hidden="1">'Resumen de reversiones1_0'!$J$1:$K$36</definedName>
    <definedName name="_xlnm._FilterDatabase" localSheetId="5" hidden="1">'Resumen Diario1_1'!$B$2:$N$149</definedName>
    <definedName name="_xlnm._FilterDatabase" localSheetId="2" hidden="1">Retenciones1_0!$J$1:$K$145</definedName>
    <definedName name="cat_52">[1]Catálogos!#REF!</definedName>
    <definedName name="Catalogo_51">[1]Catálogos!#REF!</definedName>
    <definedName name="Catalogo01">#REF!</definedName>
    <definedName name="Catalogo02" localSheetId="10">Catálogos!$A$50:$B$54</definedName>
    <definedName name="Catalogo02">#REF!</definedName>
    <definedName name="Catalogo03" localSheetId="10">Catálogos!$A$56:$B$60</definedName>
    <definedName name="Catalogo03">#REF!</definedName>
    <definedName name="Catalogo04" localSheetId="10">Catálogos!$A$62:$B$66</definedName>
    <definedName name="Catalogo04">#REF!</definedName>
    <definedName name="Catalogo05" localSheetId="10">Catálogos!$A$68:$C$79</definedName>
    <definedName name="Catalogo05">#REF!</definedName>
    <definedName name="Catalogo06" localSheetId="10">Catálogos!$A$81:$B$89</definedName>
    <definedName name="Catalogo06">#REF!</definedName>
    <definedName name="Catalogo07" localSheetId="10">Catálogos!$A$95:$B$116</definedName>
    <definedName name="Catalogo07">#REF!</definedName>
    <definedName name="Catalogo08" localSheetId="10">Catálogos!$A$118:$B$123</definedName>
    <definedName name="Catalogo08">#REF!</definedName>
    <definedName name="Catalogo09" localSheetId="10">Catálogos!$A$125:$B$137</definedName>
    <definedName name="Catalogo09">#REF!</definedName>
    <definedName name="Catalogo10" localSheetId="10">Catálogos!$A$141:$B$146</definedName>
    <definedName name="Catalogo10">#REF!</definedName>
    <definedName name="Catalogo11" localSheetId="10">Catálogos!$A$150:$B$157</definedName>
    <definedName name="Catalogo11">#REF!</definedName>
    <definedName name="Catalogo12" localSheetId="10">Catálogos!$A$159:$B$172</definedName>
    <definedName name="Catalogo12">#REF!</definedName>
    <definedName name="Catalogo13" localSheetId="10">Catálogos!$A$174:$B$178</definedName>
    <definedName name="Catalogo13">#REF!</definedName>
    <definedName name="Catalogo14" localSheetId="10">Catálogos!$A$180:$B$193</definedName>
    <definedName name="Catalogo14">#REF!</definedName>
    <definedName name="Catalogo15" localSheetId="10">Catálogos!$A$196:$B$239</definedName>
    <definedName name="Catalogo15">#REF!</definedName>
    <definedName name="Catalogo16" localSheetId="10">Catálogos!$A$245:$B$249</definedName>
    <definedName name="Catalogo16">#REF!</definedName>
    <definedName name="Catalogo17" localSheetId="10">Catálogos!$A$252:$B$264</definedName>
    <definedName name="Catalogo17">#REF!</definedName>
    <definedName name="Catalogo18" localSheetId="10">Catálogos!$A$276:$B$280</definedName>
    <definedName name="Catalogo18">#REF!</definedName>
    <definedName name="Catalogo19" localSheetId="10">Catálogos!$A$282:$B$287</definedName>
    <definedName name="Catalogo19">#REF!</definedName>
    <definedName name="Catalogo20" localSheetId="10">Catálogos!$A$289:$B$300</definedName>
    <definedName name="Catalogo20">#REF!</definedName>
    <definedName name="Catalogo21" localSheetId="10">Catálogos!$A$302:$B$310</definedName>
    <definedName name="Catalogo21">#REF!</definedName>
    <definedName name="Catalogo22" localSheetId="10">Catálogos!$A$312:$C$317</definedName>
    <definedName name="Catalogo22">#REF!</definedName>
    <definedName name="Catalogo23" localSheetId="10">Catálogos!$A$319:$B$322</definedName>
    <definedName name="Catalogo23">#REF!</definedName>
    <definedName name="Catalogo24" localSheetId="10">Catálogos!$A$325:$B$356</definedName>
    <definedName name="Catalogo24">#REF!</definedName>
    <definedName name="Catalogo51" localSheetId="10">[1]Catálogos!#REF!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0">[1]Catálogos!#REF!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0">[1]Catálogos!#REF!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0">[1]Catálogos!#REF!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0">[1]Catálogos!#REF!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0">[1]Catálogos!#REF!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0">[1]Catálogos!#REF!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49" l="1"/>
  <c r="K13" i="49"/>
  <c r="K14" i="49"/>
  <c r="L434" i="58" l="1"/>
  <c r="L433" i="58"/>
  <c r="L102" i="46"/>
  <c r="L101" i="46"/>
  <c r="L101" i="45"/>
  <c r="L434" i="47"/>
  <c r="L253" i="45" l="1"/>
  <c r="L253" i="46"/>
  <c r="L297" i="58"/>
  <c r="L299" i="47"/>
  <c r="L17" i="47" l="1"/>
  <c r="L851" i="58" l="1"/>
  <c r="L850" i="58"/>
  <c r="L849" i="58"/>
  <c r="L848" i="58"/>
  <c r="L847" i="58"/>
  <c r="L846" i="58"/>
  <c r="L845" i="58"/>
  <c r="L844" i="58"/>
  <c r="L843" i="58"/>
  <c r="L842" i="58"/>
  <c r="L841" i="58"/>
  <c r="L840" i="58"/>
  <c r="L839" i="58"/>
  <c r="L838" i="58"/>
  <c r="L837" i="58"/>
  <c r="L836" i="58"/>
  <c r="L835" i="58"/>
  <c r="L834" i="58"/>
  <c r="L833" i="58"/>
  <c r="L832" i="58"/>
  <c r="L831" i="58"/>
  <c r="L830" i="58"/>
  <c r="L829" i="58"/>
  <c r="L828" i="58"/>
  <c r="L827" i="58"/>
  <c r="L826" i="58"/>
  <c r="L825" i="58"/>
  <c r="L824" i="58"/>
  <c r="L823" i="58"/>
  <c r="L822" i="58"/>
  <c r="L821" i="58"/>
  <c r="L820" i="58"/>
  <c r="L819" i="58"/>
  <c r="B819" i="58"/>
  <c r="L818" i="58"/>
  <c r="L817" i="58"/>
  <c r="L816" i="58"/>
  <c r="L815" i="58"/>
  <c r="L814" i="58"/>
  <c r="L813" i="58"/>
  <c r="L812" i="58"/>
  <c r="L811" i="58"/>
  <c r="L810" i="58"/>
  <c r="L809" i="58"/>
  <c r="L808" i="58"/>
  <c r="L807" i="58"/>
  <c r="L806" i="58"/>
  <c r="L805" i="58"/>
  <c r="L804" i="58"/>
  <c r="L803" i="58"/>
  <c r="L802" i="58"/>
  <c r="L801" i="58"/>
  <c r="L800" i="58"/>
  <c r="L799" i="58"/>
  <c r="L798" i="58"/>
  <c r="L797" i="58"/>
  <c r="L796" i="58"/>
  <c r="L795" i="58"/>
  <c r="L794" i="58"/>
  <c r="L793" i="58"/>
  <c r="L792" i="58"/>
  <c r="L791" i="58"/>
  <c r="L790" i="58"/>
  <c r="L789" i="58"/>
  <c r="L788" i="58"/>
  <c r="L787" i="58"/>
  <c r="L786" i="58"/>
  <c r="L785" i="58"/>
  <c r="L784" i="58"/>
  <c r="L783" i="58"/>
  <c r="L782" i="58"/>
  <c r="L781" i="58"/>
  <c r="L780" i="58"/>
  <c r="L779" i="58"/>
  <c r="L778" i="58"/>
  <c r="L777" i="58"/>
  <c r="L776" i="58"/>
  <c r="L775" i="58"/>
  <c r="L774" i="58"/>
  <c r="L773" i="58"/>
  <c r="L772" i="58"/>
  <c r="L771" i="58"/>
  <c r="L770" i="58"/>
  <c r="L769" i="58"/>
  <c r="L768" i="58"/>
  <c r="L767" i="58"/>
  <c r="L766" i="58"/>
  <c r="L765" i="58"/>
  <c r="L764" i="58"/>
  <c r="L763" i="58"/>
  <c r="L762" i="58"/>
  <c r="L761" i="58"/>
  <c r="L760" i="58"/>
  <c r="L759" i="58"/>
  <c r="L758" i="58"/>
  <c r="L757" i="58"/>
  <c r="L756" i="58"/>
  <c r="L755" i="58"/>
  <c r="L754" i="58"/>
  <c r="L753" i="58"/>
  <c r="L752" i="58"/>
  <c r="L751" i="58"/>
  <c r="L750" i="58"/>
  <c r="L749" i="58"/>
  <c r="L748" i="58"/>
  <c r="L747" i="58"/>
  <c r="L746" i="58"/>
  <c r="L745" i="58"/>
  <c r="L744" i="58"/>
  <c r="L743" i="58"/>
  <c r="L742" i="58"/>
  <c r="L741" i="58"/>
  <c r="L740" i="58"/>
  <c r="L739" i="58"/>
  <c r="L738" i="58"/>
  <c r="L737" i="58"/>
  <c r="L736" i="58"/>
  <c r="L735" i="58"/>
  <c r="L734" i="58"/>
  <c r="L733" i="58"/>
  <c r="L732" i="58"/>
  <c r="L731" i="58"/>
  <c r="L730" i="58"/>
  <c r="L729" i="58"/>
  <c r="L728" i="58"/>
  <c r="L727" i="58"/>
  <c r="L726" i="58"/>
  <c r="L725" i="58"/>
  <c r="L724" i="58"/>
  <c r="L723" i="58"/>
  <c r="L722" i="58"/>
  <c r="L721" i="58"/>
  <c r="L720" i="58"/>
  <c r="L719" i="58"/>
  <c r="L718" i="58"/>
  <c r="L717" i="58"/>
  <c r="L716" i="58"/>
  <c r="L715" i="58"/>
  <c r="L714" i="58"/>
  <c r="L713" i="58"/>
  <c r="L712" i="58"/>
  <c r="L711" i="58"/>
  <c r="L710" i="58"/>
  <c r="L709" i="58"/>
  <c r="L708" i="58"/>
  <c r="L707" i="58"/>
  <c r="L706" i="58"/>
  <c r="L705" i="58"/>
  <c r="L704" i="58"/>
  <c r="L703" i="58"/>
  <c r="L702" i="58"/>
  <c r="L701" i="58"/>
  <c r="L700" i="58"/>
  <c r="L699" i="58"/>
  <c r="L698" i="58"/>
  <c r="L697" i="58"/>
  <c r="L696" i="58"/>
  <c r="L695" i="58"/>
  <c r="L694" i="58"/>
  <c r="L693" i="58"/>
  <c r="L692" i="58"/>
  <c r="B692" i="58"/>
  <c r="B700" i="58" s="1"/>
  <c r="B706" i="58" s="1"/>
  <c r="B712" i="58" s="1"/>
  <c r="B714" i="58" s="1"/>
  <c r="B718" i="58" s="1"/>
  <c r="B722" i="58" s="1"/>
  <c r="B727" i="58" s="1"/>
  <c r="B731" i="58" s="1"/>
  <c r="B734" i="58" s="1"/>
  <c r="B736" i="58" s="1"/>
  <c r="B739" i="58" s="1"/>
  <c r="B742" i="58" s="1"/>
  <c r="B746" i="58" s="1"/>
  <c r="B750" i="58" s="1"/>
  <c r="B752" i="58" s="1"/>
  <c r="B754" i="58" s="1"/>
  <c r="L691" i="58"/>
  <c r="L690" i="58"/>
  <c r="L689" i="58"/>
  <c r="L688" i="58"/>
  <c r="L687" i="58"/>
  <c r="L686" i="58"/>
  <c r="L685" i="58"/>
  <c r="L684" i="58"/>
  <c r="L683" i="58"/>
  <c r="L682" i="58"/>
  <c r="L681" i="58"/>
  <c r="L680" i="58"/>
  <c r="L679" i="58"/>
  <c r="L678" i="58"/>
  <c r="L677" i="58"/>
  <c r="L676" i="58"/>
  <c r="L675" i="58"/>
  <c r="L674" i="58"/>
  <c r="L673" i="58"/>
  <c r="L672" i="58"/>
  <c r="L671" i="58"/>
  <c r="L670" i="58"/>
  <c r="L669" i="58"/>
  <c r="L668" i="58"/>
  <c r="L667" i="58"/>
  <c r="L666" i="58"/>
  <c r="L665" i="58"/>
  <c r="L664" i="58"/>
  <c r="L663" i="58"/>
  <c r="L662" i="58"/>
  <c r="L661" i="58"/>
  <c r="L660" i="58"/>
  <c r="L659" i="58"/>
  <c r="L658" i="58"/>
  <c r="B658" i="58"/>
  <c r="B664" i="58" s="1"/>
  <c r="L657" i="58"/>
  <c r="L656" i="58"/>
  <c r="L655" i="58"/>
  <c r="L654" i="58"/>
  <c r="L653" i="58"/>
  <c r="L652" i="58"/>
  <c r="L651" i="58"/>
  <c r="L650" i="58"/>
  <c r="L649" i="58"/>
  <c r="L648" i="58"/>
  <c r="L647" i="58"/>
  <c r="L646" i="58"/>
  <c r="L645" i="58"/>
  <c r="L644" i="58"/>
  <c r="L643" i="58"/>
  <c r="L642" i="58"/>
  <c r="L641" i="58"/>
  <c r="L640" i="58"/>
  <c r="L639" i="58"/>
  <c r="L638" i="58"/>
  <c r="L637" i="58"/>
  <c r="L636" i="58"/>
  <c r="L635" i="58"/>
  <c r="L634" i="58"/>
  <c r="L633" i="58"/>
  <c r="L632" i="58"/>
  <c r="L631" i="58"/>
  <c r="L630" i="58"/>
  <c r="L629" i="58"/>
  <c r="L628" i="58"/>
  <c r="L627" i="58"/>
  <c r="L626" i="58"/>
  <c r="L625" i="58"/>
  <c r="L624" i="58"/>
  <c r="L623" i="58"/>
  <c r="B623" i="58"/>
  <c r="B630" i="58" s="1"/>
  <c r="L622" i="58"/>
  <c r="L621" i="58"/>
  <c r="L620" i="58"/>
  <c r="L619" i="58"/>
  <c r="L618" i="58"/>
  <c r="L617" i="58"/>
  <c r="L616" i="58"/>
  <c r="L615" i="58"/>
  <c r="L614" i="58"/>
  <c r="L613" i="58"/>
  <c r="L612" i="58"/>
  <c r="L611" i="58"/>
  <c r="L610" i="58"/>
  <c r="L609" i="58"/>
  <c r="L608" i="58"/>
  <c r="L607" i="58"/>
  <c r="L606" i="58"/>
  <c r="L605" i="58"/>
  <c r="L604" i="58"/>
  <c r="L603" i="58"/>
  <c r="L602" i="58"/>
  <c r="L601" i="58"/>
  <c r="L600" i="58"/>
  <c r="L599" i="58"/>
  <c r="L598" i="58"/>
  <c r="L597" i="58"/>
  <c r="L596" i="58"/>
  <c r="L595" i="58"/>
  <c r="L594" i="58"/>
  <c r="L593" i="58"/>
  <c r="L592" i="58"/>
  <c r="B592" i="58"/>
  <c r="B599" i="58" s="1"/>
  <c r="B604" i="58" s="1"/>
  <c r="L591" i="58"/>
  <c r="L590" i="58"/>
  <c r="L589" i="58"/>
  <c r="L588" i="58"/>
  <c r="L587" i="58"/>
  <c r="L586" i="58"/>
  <c r="L585" i="58"/>
  <c r="L584" i="58"/>
  <c r="L583" i="58"/>
  <c r="L582" i="58"/>
  <c r="L581" i="58"/>
  <c r="L580" i="58"/>
  <c r="L579" i="58"/>
  <c r="L578" i="58"/>
  <c r="L577" i="58"/>
  <c r="L576" i="58"/>
  <c r="L575" i="58"/>
  <c r="L574" i="58"/>
  <c r="L573" i="58"/>
  <c r="L572" i="58"/>
  <c r="L571" i="58"/>
  <c r="L570" i="58"/>
  <c r="L569" i="58"/>
  <c r="L568" i="58"/>
  <c r="L567" i="58"/>
  <c r="L566" i="58"/>
  <c r="L565" i="58"/>
  <c r="L564" i="58"/>
  <c r="L563" i="58"/>
  <c r="L562" i="58"/>
  <c r="L561" i="58"/>
  <c r="L560" i="58"/>
  <c r="L559" i="58"/>
  <c r="L558" i="58"/>
  <c r="B558" i="58"/>
  <c r="L557" i="58"/>
  <c r="L556" i="58"/>
  <c r="L555" i="58"/>
  <c r="L554" i="58"/>
  <c r="L553" i="58"/>
  <c r="L552" i="58"/>
  <c r="L551" i="58"/>
  <c r="L550" i="58"/>
  <c r="L549" i="58"/>
  <c r="L548" i="58"/>
  <c r="L547" i="58"/>
  <c r="L546" i="58"/>
  <c r="L545" i="58"/>
  <c r="L544" i="58"/>
  <c r="L543" i="58"/>
  <c r="L542" i="58"/>
  <c r="L541" i="58"/>
  <c r="L540" i="58"/>
  <c r="L539" i="58"/>
  <c r="L538" i="58"/>
  <c r="L537" i="58"/>
  <c r="L536" i="58"/>
  <c r="L535" i="58"/>
  <c r="B535" i="58"/>
  <c r="L534" i="58"/>
  <c r="L533" i="58"/>
  <c r="L532" i="58"/>
  <c r="L531" i="58"/>
  <c r="L530" i="58"/>
  <c r="L529" i="58"/>
  <c r="L528" i="58"/>
  <c r="L527" i="58"/>
  <c r="L526" i="58"/>
  <c r="L525" i="58"/>
  <c r="L524" i="58"/>
  <c r="L523" i="58"/>
  <c r="L522" i="58"/>
  <c r="L521" i="58"/>
  <c r="L520" i="58"/>
  <c r="L519" i="58"/>
  <c r="L518" i="58"/>
  <c r="L517" i="58"/>
  <c r="L516" i="58"/>
  <c r="L515" i="58"/>
  <c r="L514" i="58"/>
  <c r="L513" i="58"/>
  <c r="L512" i="58"/>
  <c r="L511" i="58"/>
  <c r="L510" i="58"/>
  <c r="L509" i="58"/>
  <c r="L508" i="58"/>
  <c r="L507" i="58"/>
  <c r="L506" i="58"/>
  <c r="L505" i="58"/>
  <c r="L504" i="58"/>
  <c r="L503" i="58"/>
  <c r="L502" i="58"/>
  <c r="L501" i="58"/>
  <c r="L500" i="58"/>
  <c r="L499" i="58"/>
  <c r="L498" i="58"/>
  <c r="L497" i="58"/>
  <c r="L496" i="58"/>
  <c r="L495" i="58"/>
  <c r="L494" i="58"/>
  <c r="L493" i="58"/>
  <c r="L492" i="58"/>
  <c r="L491" i="58"/>
  <c r="L490" i="58"/>
  <c r="L489" i="58"/>
  <c r="L488" i="58"/>
  <c r="L487" i="58"/>
  <c r="L486" i="58"/>
  <c r="L485" i="58"/>
  <c r="L484" i="58"/>
  <c r="L483" i="58"/>
  <c r="L482" i="58"/>
  <c r="L481" i="58"/>
  <c r="L480" i="58"/>
  <c r="L479" i="58"/>
  <c r="L478" i="58"/>
  <c r="L477" i="58"/>
  <c r="L476" i="58"/>
  <c r="L475" i="58"/>
  <c r="L474" i="58"/>
  <c r="L473" i="58"/>
  <c r="L472" i="58"/>
  <c r="L471" i="58"/>
  <c r="L470" i="58"/>
  <c r="L469" i="58"/>
  <c r="L468" i="58"/>
  <c r="L467" i="58"/>
  <c r="L466" i="58"/>
  <c r="L465" i="58"/>
  <c r="L464" i="58"/>
  <c r="L463" i="58"/>
  <c r="L462" i="58"/>
  <c r="L461" i="58"/>
  <c r="L460" i="58"/>
  <c r="L459" i="58"/>
  <c r="L458" i="58"/>
  <c r="L457" i="58"/>
  <c r="L456" i="58"/>
  <c r="L455" i="58"/>
  <c r="L454" i="58"/>
  <c r="L453" i="58"/>
  <c r="L452" i="58"/>
  <c r="L451" i="58"/>
  <c r="L450" i="58"/>
  <c r="L449" i="58"/>
  <c r="L448" i="58"/>
  <c r="L447" i="58"/>
  <c r="L446" i="58"/>
  <c r="L445" i="58"/>
  <c r="L444" i="58"/>
  <c r="L443" i="58"/>
  <c r="L442" i="58"/>
  <c r="L441" i="58"/>
  <c r="L440" i="58"/>
  <c r="L439" i="58"/>
  <c r="L438" i="58"/>
  <c r="L437" i="58"/>
  <c r="L436" i="58"/>
  <c r="L435" i="58"/>
  <c r="L432" i="58"/>
  <c r="L431" i="58"/>
  <c r="L430" i="58"/>
  <c r="L429" i="58"/>
  <c r="L428" i="58"/>
  <c r="L427" i="58"/>
  <c r="L426" i="58"/>
  <c r="L425" i="58"/>
  <c r="L424" i="58"/>
  <c r="L423" i="58"/>
  <c r="L422" i="58"/>
  <c r="L421" i="58"/>
  <c r="L420" i="58"/>
  <c r="L419" i="58"/>
  <c r="L418" i="58"/>
  <c r="L417" i="58"/>
  <c r="L416" i="58"/>
  <c r="L415" i="58"/>
  <c r="L414" i="58"/>
  <c r="L413" i="58"/>
  <c r="L412" i="58"/>
  <c r="L411" i="58"/>
  <c r="L410" i="58"/>
  <c r="L409" i="58"/>
  <c r="L408" i="58"/>
  <c r="L407" i="58"/>
  <c r="L406" i="58"/>
  <c r="L405" i="58"/>
  <c r="L404" i="58"/>
  <c r="L403" i="58"/>
  <c r="L402" i="58"/>
  <c r="B402" i="58"/>
  <c r="B405" i="58" s="1"/>
  <c r="B408" i="58" s="1"/>
  <c r="B411" i="58" s="1"/>
  <c r="B414" i="58" s="1"/>
  <c r="B420" i="58" s="1"/>
  <c r="B423" i="58" s="1"/>
  <c r="B432" i="58" s="1"/>
  <c r="B437" i="58" s="1"/>
  <c r="B447" i="58" s="1"/>
  <c r="B449" i="58" s="1"/>
  <c r="B451" i="58" s="1"/>
  <c r="B466" i="58" s="1"/>
  <c r="B470" i="58" s="1"/>
  <c r="B498" i="58" s="1"/>
  <c r="B501" i="58" s="1"/>
  <c r="L401" i="58"/>
  <c r="L400" i="58"/>
  <c r="L399" i="58"/>
  <c r="L398" i="58"/>
  <c r="L397" i="58"/>
  <c r="L396" i="58"/>
  <c r="L395" i="58"/>
  <c r="L394" i="58"/>
  <c r="L393" i="58"/>
  <c r="L392" i="58"/>
  <c r="L391" i="58"/>
  <c r="L390" i="58"/>
  <c r="L389" i="58"/>
  <c r="L388" i="58"/>
  <c r="L387" i="58"/>
  <c r="L386" i="58"/>
  <c r="L385" i="58"/>
  <c r="L384" i="58"/>
  <c r="L383" i="58"/>
  <c r="L382" i="58"/>
  <c r="L381" i="58"/>
  <c r="L380" i="58"/>
  <c r="L379" i="58"/>
  <c r="L378" i="58"/>
  <c r="L377" i="58"/>
  <c r="L376" i="58"/>
  <c r="L375" i="58"/>
  <c r="L374" i="58"/>
  <c r="L373" i="58"/>
  <c r="L372" i="58"/>
  <c r="L371" i="58"/>
  <c r="L370" i="58"/>
  <c r="L369" i="58"/>
  <c r="L368" i="58"/>
  <c r="L367" i="58"/>
  <c r="L366" i="58"/>
  <c r="L365" i="58"/>
  <c r="L364" i="58"/>
  <c r="L363" i="58"/>
  <c r="L362" i="58"/>
  <c r="L361" i="58"/>
  <c r="L360" i="58"/>
  <c r="L359" i="58"/>
  <c r="L358" i="58"/>
  <c r="L357" i="58"/>
  <c r="L356" i="58"/>
  <c r="L355" i="58"/>
  <c r="L354" i="58"/>
  <c r="L353" i="58"/>
  <c r="L352" i="58"/>
  <c r="L351" i="58"/>
  <c r="L350" i="58"/>
  <c r="L349" i="58"/>
  <c r="L348" i="58"/>
  <c r="L347" i="58"/>
  <c r="L346" i="58"/>
  <c r="L345" i="58"/>
  <c r="L344" i="58"/>
  <c r="L343" i="58"/>
  <c r="L342" i="58"/>
  <c r="L341" i="58"/>
  <c r="L340" i="58"/>
  <c r="L339" i="58"/>
  <c r="L338" i="58"/>
  <c r="L337" i="58"/>
  <c r="L336" i="58"/>
  <c r="L335" i="58"/>
  <c r="L334" i="58"/>
  <c r="L333" i="58"/>
  <c r="L332" i="58"/>
  <c r="L331" i="58"/>
  <c r="L330" i="58"/>
  <c r="L329" i="58"/>
  <c r="L328" i="58"/>
  <c r="L327" i="58"/>
  <c r="L326" i="58"/>
  <c r="L325" i="58"/>
  <c r="L324" i="58"/>
  <c r="L323" i="58"/>
  <c r="L322" i="58"/>
  <c r="L321" i="58"/>
  <c r="L320" i="58"/>
  <c r="L319" i="58"/>
  <c r="L318" i="58"/>
  <c r="L317" i="58"/>
  <c r="L316" i="58"/>
  <c r="L315" i="58"/>
  <c r="L314" i="58"/>
  <c r="L313" i="58"/>
  <c r="L312" i="58"/>
  <c r="L311" i="58"/>
  <c r="L310" i="58"/>
  <c r="L309" i="58"/>
  <c r="L308" i="58"/>
  <c r="L307" i="58"/>
  <c r="L306" i="58"/>
  <c r="L305" i="58"/>
  <c r="L304" i="58"/>
  <c r="L303" i="58"/>
  <c r="L302" i="58"/>
  <c r="L301" i="58"/>
  <c r="L300" i="58"/>
  <c r="L299" i="58"/>
  <c r="L298" i="58"/>
  <c r="L296" i="58"/>
  <c r="L295" i="58"/>
  <c r="L294" i="58"/>
  <c r="L293" i="58"/>
  <c r="L292" i="58"/>
  <c r="L291" i="58"/>
  <c r="L290" i="58"/>
  <c r="L289" i="58"/>
  <c r="L288" i="58"/>
  <c r="L287" i="58"/>
  <c r="L286" i="58"/>
  <c r="L285" i="58"/>
  <c r="L284" i="58"/>
  <c r="L283" i="58"/>
  <c r="L282" i="58"/>
  <c r="L281" i="58"/>
  <c r="L280" i="58"/>
  <c r="L279" i="58"/>
  <c r="L278" i="58"/>
  <c r="L277" i="58"/>
  <c r="L276" i="58"/>
  <c r="L275" i="58"/>
  <c r="L274" i="58"/>
  <c r="L273" i="58"/>
  <c r="L272" i="58"/>
  <c r="L271" i="58"/>
  <c r="L270" i="58"/>
  <c r="L269" i="58"/>
  <c r="L268" i="58"/>
  <c r="L267" i="58"/>
  <c r="L266" i="58"/>
  <c r="L265" i="58"/>
  <c r="L264" i="58"/>
  <c r="L263" i="58"/>
  <c r="L262" i="58"/>
  <c r="L261" i="58"/>
  <c r="L260" i="58"/>
  <c r="L259" i="58"/>
  <c r="L258" i="58"/>
  <c r="L257" i="58"/>
  <c r="L256" i="58"/>
  <c r="L255" i="58"/>
  <c r="L254" i="58"/>
  <c r="L253" i="58"/>
  <c r="L252" i="58"/>
  <c r="L251" i="58"/>
  <c r="L250" i="58"/>
  <c r="L249" i="58"/>
  <c r="L248" i="58"/>
  <c r="L247" i="58"/>
  <c r="L246" i="58"/>
  <c r="L245" i="58"/>
  <c r="L244" i="58"/>
  <c r="L243" i="58"/>
  <c r="L242" i="58"/>
  <c r="L241" i="58"/>
  <c r="L240" i="58"/>
  <c r="L239" i="58"/>
  <c r="L238" i="58"/>
  <c r="L237" i="58"/>
  <c r="L236" i="58"/>
  <c r="L235" i="58"/>
  <c r="L234" i="58"/>
  <c r="L233" i="58"/>
  <c r="L232" i="58"/>
  <c r="L231" i="58"/>
  <c r="L230" i="58"/>
  <c r="L229" i="58"/>
  <c r="L228" i="58"/>
  <c r="L227" i="58"/>
  <c r="L226" i="58"/>
  <c r="L225" i="58"/>
  <c r="L224" i="58"/>
  <c r="L223" i="58"/>
  <c r="L222" i="58"/>
  <c r="L221" i="58"/>
  <c r="L220" i="58"/>
  <c r="L219" i="58"/>
  <c r="L218" i="58"/>
  <c r="L217" i="58"/>
  <c r="L216" i="58"/>
  <c r="L215" i="58"/>
  <c r="L214" i="58"/>
  <c r="L213" i="58"/>
  <c r="L212" i="58"/>
  <c r="L211" i="58"/>
  <c r="L210" i="58"/>
  <c r="L209" i="58"/>
  <c r="L208" i="58"/>
  <c r="L207" i="58"/>
  <c r="L206" i="58"/>
  <c r="L205" i="58"/>
  <c r="L204" i="58"/>
  <c r="L203" i="58"/>
  <c r="L202" i="58"/>
  <c r="L201" i="58"/>
  <c r="L200" i="58"/>
  <c r="L199" i="58"/>
  <c r="L198" i="58"/>
  <c r="L197" i="58"/>
  <c r="L196" i="58"/>
  <c r="L195" i="58"/>
  <c r="L194" i="58"/>
  <c r="L193" i="58"/>
  <c r="L192" i="58"/>
  <c r="L191" i="58"/>
  <c r="L190" i="58"/>
  <c r="L189" i="58"/>
  <c r="L188" i="58"/>
  <c r="L187" i="58"/>
  <c r="L186" i="58"/>
  <c r="L185" i="58"/>
  <c r="L184" i="58"/>
  <c r="L183" i="58"/>
  <c r="L182" i="58"/>
  <c r="L181" i="58"/>
  <c r="L180" i="58"/>
  <c r="L179" i="58"/>
  <c r="L178" i="58"/>
  <c r="L177" i="58"/>
  <c r="L176" i="58"/>
  <c r="L175" i="58"/>
  <c r="L174" i="58"/>
  <c r="L173" i="58"/>
  <c r="L172" i="58"/>
  <c r="L171" i="58"/>
  <c r="L170" i="58"/>
  <c r="L169" i="58"/>
  <c r="L168" i="58"/>
  <c r="L167" i="58"/>
  <c r="L166" i="58"/>
  <c r="L165" i="58"/>
  <c r="L164" i="58"/>
  <c r="L163" i="58"/>
  <c r="L162" i="58"/>
  <c r="L161" i="58"/>
  <c r="L160" i="58"/>
  <c r="L159" i="58"/>
  <c r="L158" i="58"/>
  <c r="L157" i="58"/>
  <c r="L156" i="58"/>
  <c r="L155" i="58"/>
  <c r="L154" i="58"/>
  <c r="L153" i="58"/>
  <c r="L152" i="58"/>
  <c r="L151" i="58"/>
  <c r="L150" i="58"/>
  <c r="L149" i="58"/>
  <c r="L148" i="58"/>
  <c r="L147" i="58"/>
  <c r="L146" i="58"/>
  <c r="L145" i="58"/>
  <c r="L144" i="58"/>
  <c r="L143" i="58"/>
  <c r="L142" i="58"/>
  <c r="L141" i="58"/>
  <c r="L140" i="58"/>
  <c r="L139" i="58"/>
  <c r="L138" i="58"/>
  <c r="L137" i="58"/>
  <c r="L136" i="58"/>
  <c r="L135" i="58"/>
  <c r="L134" i="58"/>
  <c r="L133" i="58"/>
  <c r="L132" i="58"/>
  <c r="L131" i="58"/>
  <c r="L130" i="58"/>
  <c r="B130" i="58"/>
  <c r="B136" i="58" s="1"/>
  <c r="B143" i="58" s="1"/>
  <c r="B145" i="58" s="1"/>
  <c r="B149" i="58" s="1"/>
  <c r="B151" i="58" s="1"/>
  <c r="B152" i="58" s="1"/>
  <c r="B160" i="58" s="1"/>
  <c r="B171" i="58" s="1"/>
  <c r="B173" i="58" s="1"/>
  <c r="B177" i="58" s="1"/>
  <c r="B186" i="58" s="1"/>
  <c r="B195" i="58" s="1"/>
  <c r="B200" i="58" s="1"/>
  <c r="B234" i="58" s="1"/>
  <c r="B255" i="58" s="1"/>
  <c r="B275" i="58" s="1"/>
  <c r="B279" i="58" s="1"/>
  <c r="B294" i="58" s="1"/>
  <c r="L129" i="58"/>
  <c r="L128" i="58"/>
  <c r="L127" i="58"/>
  <c r="L126" i="58"/>
  <c r="L125" i="58"/>
  <c r="L124" i="58"/>
  <c r="L123" i="58"/>
  <c r="L122" i="58"/>
  <c r="L121" i="58"/>
  <c r="L120" i="58"/>
  <c r="L119" i="58"/>
  <c r="L118" i="58"/>
  <c r="L117" i="58"/>
  <c r="L116" i="58"/>
  <c r="L115" i="58"/>
  <c r="L114" i="58"/>
  <c r="L113" i="58"/>
  <c r="L112" i="58"/>
  <c r="L111" i="58"/>
  <c r="L110" i="58"/>
  <c r="L109" i="58"/>
  <c r="L108" i="58"/>
  <c r="L107" i="58"/>
  <c r="L106" i="58"/>
  <c r="L105" i="58"/>
  <c r="L104" i="58"/>
  <c r="L103" i="58"/>
  <c r="L102" i="58"/>
  <c r="L101" i="58"/>
  <c r="L100" i="58"/>
  <c r="L99" i="58"/>
  <c r="L98" i="58"/>
  <c r="L97" i="58"/>
  <c r="L96" i="58"/>
  <c r="L95" i="58"/>
  <c r="L94" i="58"/>
  <c r="L93" i="58"/>
  <c r="L92" i="58"/>
  <c r="L91" i="58"/>
  <c r="L90" i="58"/>
  <c r="L89" i="58"/>
  <c r="L88" i="58"/>
  <c r="L87" i="58"/>
  <c r="L86" i="58"/>
  <c r="L85" i="58"/>
  <c r="L84" i="58"/>
  <c r="L83" i="58"/>
  <c r="L82" i="58"/>
  <c r="L81" i="58"/>
  <c r="L80" i="58"/>
  <c r="L79" i="58"/>
  <c r="L78" i="58"/>
  <c r="L77" i="58"/>
  <c r="L76" i="58"/>
  <c r="L75" i="58"/>
  <c r="L74" i="58"/>
  <c r="L73" i="58"/>
  <c r="L72" i="58"/>
  <c r="L71" i="58"/>
  <c r="L70" i="58"/>
  <c r="L69" i="58"/>
  <c r="L68" i="58"/>
  <c r="L67" i="58"/>
  <c r="L66" i="58"/>
  <c r="L65" i="58"/>
  <c r="L64" i="58"/>
  <c r="L63" i="58"/>
  <c r="L62" i="58"/>
  <c r="L61" i="58"/>
  <c r="L60" i="58"/>
  <c r="L59" i="58"/>
  <c r="L58" i="58"/>
  <c r="L57" i="58"/>
  <c r="L56" i="58"/>
  <c r="L55" i="58"/>
  <c r="L54" i="58"/>
  <c r="L53" i="58"/>
  <c r="L52" i="58"/>
  <c r="L51" i="58"/>
  <c r="L50" i="58"/>
  <c r="L49" i="58"/>
  <c r="L48" i="58"/>
  <c r="L47" i="58"/>
  <c r="L46" i="58"/>
  <c r="L45" i="58"/>
  <c r="L44" i="58"/>
  <c r="L43" i="58"/>
  <c r="L42" i="58"/>
  <c r="L41" i="58"/>
  <c r="L40" i="58"/>
  <c r="L39" i="58"/>
  <c r="L38" i="58"/>
  <c r="L37" i="58"/>
  <c r="L36" i="58"/>
  <c r="L35" i="58"/>
  <c r="L34" i="58"/>
  <c r="L33" i="58"/>
  <c r="L32" i="58"/>
  <c r="L31" i="58"/>
  <c r="L30" i="58"/>
  <c r="L29" i="58"/>
  <c r="L28" i="58"/>
  <c r="L27" i="58"/>
  <c r="L26" i="58"/>
  <c r="L25" i="58"/>
  <c r="L24" i="58"/>
  <c r="L23" i="58"/>
  <c r="L22" i="58"/>
  <c r="L21" i="58"/>
  <c r="L20" i="58"/>
  <c r="L19" i="58"/>
  <c r="L18" i="58"/>
  <c r="L17" i="58"/>
  <c r="L16" i="58"/>
  <c r="L15" i="58"/>
  <c r="L14" i="58"/>
  <c r="L13" i="58"/>
  <c r="L12" i="58"/>
  <c r="L11" i="58"/>
  <c r="L10" i="58"/>
  <c r="L9" i="58"/>
  <c r="L8" i="58"/>
  <c r="L7" i="58"/>
  <c r="B7" i="58"/>
  <c r="B10" i="58" s="1"/>
  <c r="B17" i="58" s="1"/>
  <c r="B19" i="58" s="1"/>
  <c r="B20" i="58" s="1"/>
  <c r="B25" i="58" s="1"/>
  <c r="B32" i="58" s="1"/>
  <c r="B34" i="58" s="1"/>
  <c r="B44" i="58" s="1"/>
  <c r="B45" i="58" s="1"/>
  <c r="B48" i="58" s="1"/>
  <c r="B60" i="58" s="1"/>
  <c r="B72" i="58" s="1"/>
  <c r="B77" i="58" s="1"/>
  <c r="B82" i="58" s="1"/>
  <c r="B95" i="58" s="1"/>
  <c r="B97" i="58" s="1"/>
  <c r="B109" i="58" s="1"/>
  <c r="B115" i="58" s="1"/>
  <c r="L6" i="58"/>
  <c r="L5" i="58"/>
  <c r="L4" i="58"/>
  <c r="L3" i="58"/>
  <c r="L18" i="45" l="1"/>
  <c r="L62" i="25"/>
  <c r="L63" i="25"/>
  <c r="L64" i="25"/>
  <c r="L66" i="25"/>
  <c r="L65" i="25"/>
  <c r="L127" i="14" l="1"/>
  <c r="L126" i="14"/>
  <c r="L125" i="14"/>
  <c r="L124" i="14"/>
  <c r="L123" i="14"/>
  <c r="L122" i="14"/>
  <c r="L121" i="14"/>
  <c r="L120" i="14"/>
  <c r="L119" i="14"/>
  <c r="L118" i="14"/>
  <c r="L117" i="14"/>
  <c r="L116" i="14"/>
  <c r="L115" i="14"/>
  <c r="L114" i="14"/>
  <c r="L113" i="14"/>
  <c r="L112" i="14"/>
  <c r="L111" i="14"/>
  <c r="L110" i="14"/>
  <c r="L109"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6" i="14"/>
  <c r="L5" i="14"/>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7" i="24"/>
  <c r="L6" i="24"/>
  <c r="L5" i="24"/>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5" i="6"/>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51" i="37"/>
  <c r="L50"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6" i="37"/>
  <c r="L5" i="37"/>
  <c r="L4" i="37"/>
  <c r="L3" i="37"/>
  <c r="L377" i="45"/>
  <c r="L376" i="45"/>
  <c r="L375" i="45"/>
  <c r="L374" i="45"/>
  <c r="L373" i="45"/>
  <c r="L372" i="45"/>
  <c r="L371" i="45"/>
  <c r="L370" i="45"/>
  <c r="L369" i="45"/>
  <c r="L368" i="45"/>
  <c r="L367" i="45"/>
  <c r="L366" i="45"/>
  <c r="L365" i="45"/>
  <c r="L364" i="45"/>
  <c r="L363" i="45"/>
  <c r="L362" i="45"/>
  <c r="L361" i="45"/>
  <c r="L360" i="45"/>
  <c r="L359" i="45"/>
  <c r="L358" i="45"/>
  <c r="L357" i="45"/>
  <c r="L356" i="45"/>
  <c r="L355" i="45"/>
  <c r="L354" i="45"/>
  <c r="L353" i="45"/>
  <c r="L352" i="45"/>
  <c r="L351" i="45"/>
  <c r="L350" i="45"/>
  <c r="L349" i="45"/>
  <c r="L348" i="45"/>
  <c r="L347" i="45"/>
  <c r="L346" i="45"/>
  <c r="L345" i="45"/>
  <c r="L344" i="45"/>
  <c r="L343" i="45"/>
  <c r="L342" i="45"/>
  <c r="L341" i="45"/>
  <c r="L340" i="45"/>
  <c r="L339" i="45"/>
  <c r="L338" i="45"/>
  <c r="L337" i="45"/>
  <c r="L336" i="45"/>
  <c r="L335" i="45"/>
  <c r="L334" i="45"/>
  <c r="L333" i="45"/>
  <c r="L332" i="45"/>
  <c r="L331" i="45"/>
  <c r="L330" i="45"/>
  <c r="L329" i="45"/>
  <c r="L328" i="45"/>
  <c r="L327" i="45"/>
  <c r="L326" i="45"/>
  <c r="L325" i="45"/>
  <c r="L324" i="45"/>
  <c r="L323" i="45"/>
  <c r="L322" i="45"/>
  <c r="L321" i="45"/>
  <c r="L320" i="45"/>
  <c r="L319" i="45"/>
  <c r="L318" i="45"/>
  <c r="L317" i="45"/>
  <c r="L316" i="45"/>
  <c r="L315" i="45"/>
  <c r="L314" i="45"/>
  <c r="L313" i="45"/>
  <c r="L312" i="45"/>
  <c r="L311" i="45"/>
  <c r="L310" i="45"/>
  <c r="L309" i="45"/>
  <c r="L308" i="45"/>
  <c r="L307" i="45"/>
  <c r="L306" i="45"/>
  <c r="L305" i="45"/>
  <c r="L304" i="45"/>
  <c r="L303" i="45"/>
  <c r="L302" i="45"/>
  <c r="L301" i="45"/>
  <c r="L300" i="45"/>
  <c r="L299" i="45"/>
  <c r="L298" i="45"/>
  <c r="L297" i="45"/>
  <c r="L296" i="45"/>
  <c r="L295" i="45"/>
  <c r="L294" i="45"/>
  <c r="L293" i="45"/>
  <c r="L292" i="45"/>
  <c r="L291" i="45"/>
  <c r="L290" i="45"/>
  <c r="L289" i="45"/>
  <c r="L288" i="45"/>
  <c r="L287" i="45"/>
  <c r="L286" i="45"/>
  <c r="L285" i="45"/>
  <c r="L284" i="45"/>
  <c r="L283" i="45"/>
  <c r="L282" i="45"/>
  <c r="L281" i="45"/>
  <c r="L280" i="45"/>
  <c r="L279" i="45"/>
  <c r="L278" i="45"/>
  <c r="L277" i="45"/>
  <c r="L276" i="45"/>
  <c r="L275" i="45"/>
  <c r="L274" i="45"/>
  <c r="L273" i="45"/>
  <c r="L272" i="45"/>
  <c r="L271" i="45"/>
  <c r="L270" i="45"/>
  <c r="L269" i="45"/>
  <c r="L268" i="45"/>
  <c r="L267" i="45"/>
  <c r="L266" i="45"/>
  <c r="L265" i="45"/>
  <c r="L264" i="45"/>
  <c r="L263" i="45"/>
  <c r="L262" i="45"/>
  <c r="L261" i="45"/>
  <c r="L260" i="45"/>
  <c r="L259" i="45"/>
  <c r="L258" i="45"/>
  <c r="L257" i="45"/>
  <c r="L256" i="45"/>
  <c r="L255" i="45"/>
  <c r="L254" i="45"/>
  <c r="L252" i="45"/>
  <c r="L251" i="45"/>
  <c r="L250" i="45"/>
  <c r="L249" i="45"/>
  <c r="L248" i="45"/>
  <c r="L247" i="45"/>
  <c r="L246" i="45"/>
  <c r="L245" i="45"/>
  <c r="L244" i="45"/>
  <c r="L243" i="45"/>
  <c r="L242" i="45"/>
  <c r="L241" i="45"/>
  <c r="L240" i="45"/>
  <c r="L239" i="45"/>
  <c r="L238" i="45"/>
  <c r="L237" i="45"/>
  <c r="L236" i="45"/>
  <c r="L235" i="45"/>
  <c r="L234" i="45"/>
  <c r="L233" i="45"/>
  <c r="L232" i="45"/>
  <c r="L231" i="45"/>
  <c r="L230" i="45"/>
  <c r="L229" i="45"/>
  <c r="L228" i="45"/>
  <c r="L227" i="45"/>
  <c r="L226" i="45"/>
  <c r="L225" i="45"/>
  <c r="L224" i="45"/>
  <c r="L223" i="45"/>
  <c r="L222" i="45"/>
  <c r="L221" i="45"/>
  <c r="L220" i="45"/>
  <c r="L219" i="45"/>
  <c r="L218" i="45"/>
  <c r="L217" i="45"/>
  <c r="L216" i="45"/>
  <c r="L215" i="45"/>
  <c r="L214" i="45"/>
  <c r="L213" i="45"/>
  <c r="L212" i="45"/>
  <c r="L211" i="45"/>
  <c r="L210" i="45"/>
  <c r="L209" i="45"/>
  <c r="L208" i="45"/>
  <c r="L207" i="45"/>
  <c r="L206" i="45"/>
  <c r="L205" i="45"/>
  <c r="L204" i="45"/>
  <c r="L203" i="45"/>
  <c r="L202" i="45"/>
  <c r="L201" i="45"/>
  <c r="L200" i="45"/>
  <c r="L199" i="45"/>
  <c r="L198" i="45"/>
  <c r="L197" i="45"/>
  <c r="L196" i="45"/>
  <c r="L195" i="45"/>
  <c r="L194" i="45"/>
  <c r="L193" i="45"/>
  <c r="L192" i="45"/>
  <c r="L191" i="45"/>
  <c r="L190" i="45"/>
  <c r="L189" i="45"/>
  <c r="L188" i="45"/>
  <c r="L187" i="45"/>
  <c r="L186" i="45"/>
  <c r="L185" i="45"/>
  <c r="L184" i="45"/>
  <c r="L183" i="45"/>
  <c r="L182" i="45"/>
  <c r="L181" i="45"/>
  <c r="L180" i="45"/>
  <c r="L179" i="45"/>
  <c r="L178" i="45"/>
  <c r="L177" i="45"/>
  <c r="L176" i="45"/>
  <c r="L175" i="45"/>
  <c r="L174" i="45"/>
  <c r="L173" i="45"/>
  <c r="L172" i="45"/>
  <c r="L171" i="45"/>
  <c r="L170" i="45"/>
  <c r="L169" i="45"/>
  <c r="L168" i="45"/>
  <c r="L167" i="45"/>
  <c r="L166" i="45"/>
  <c r="L165" i="45"/>
  <c r="L164" i="45"/>
  <c r="L163" i="45"/>
  <c r="L162" i="45"/>
  <c r="L161" i="45"/>
  <c r="L160" i="45"/>
  <c r="L159" i="45"/>
  <c r="L158" i="45"/>
  <c r="L157" i="45"/>
  <c r="L156" i="45"/>
  <c r="L155" i="45"/>
  <c r="L154" i="45"/>
  <c r="L153" i="45"/>
  <c r="L152" i="45"/>
  <c r="L151" i="45"/>
  <c r="L150" i="45"/>
  <c r="L149" i="45"/>
  <c r="L148" i="45"/>
  <c r="L147" i="45"/>
  <c r="L146" i="45"/>
  <c r="L145" i="45"/>
  <c r="L144" i="45"/>
  <c r="L143" i="45"/>
  <c r="L142" i="45"/>
  <c r="L141" i="45"/>
  <c r="L140" i="45"/>
  <c r="L139" i="45"/>
  <c r="L138" i="45"/>
  <c r="L137" i="45"/>
  <c r="L136" i="45"/>
  <c r="L135" i="45"/>
  <c r="L134" i="45"/>
  <c r="L133" i="45"/>
  <c r="L132" i="45"/>
  <c r="L131" i="45"/>
  <c r="L130" i="45"/>
  <c r="L129" i="45"/>
  <c r="L128" i="45"/>
  <c r="L127" i="45"/>
  <c r="L126" i="45"/>
  <c r="L125" i="45"/>
  <c r="L124" i="45"/>
  <c r="L123" i="45"/>
  <c r="L122" i="45"/>
  <c r="L121" i="45"/>
  <c r="L120" i="45"/>
  <c r="L119" i="45"/>
  <c r="L118" i="45"/>
  <c r="L117" i="45"/>
  <c r="L116" i="45"/>
  <c r="L115" i="45"/>
  <c r="L114" i="45"/>
  <c r="L113" i="45"/>
  <c r="L112" i="45"/>
  <c r="L111" i="45"/>
  <c r="L110" i="45"/>
  <c r="L109" i="45"/>
  <c r="L108" i="45"/>
  <c r="L107" i="45"/>
  <c r="L106" i="45"/>
  <c r="L105" i="45"/>
  <c r="L104" i="45"/>
  <c r="L103" i="45"/>
  <c r="L102" i="45"/>
  <c r="L100" i="45"/>
  <c r="L99" i="45"/>
  <c r="L98" i="45"/>
  <c r="L97" i="45"/>
  <c r="L96" i="45"/>
  <c r="L95" i="45"/>
  <c r="L94" i="45"/>
  <c r="L93" i="45"/>
  <c r="L92" i="45"/>
  <c r="L91" i="45"/>
  <c r="L90" i="45"/>
  <c r="L89" i="45"/>
  <c r="L88" i="45"/>
  <c r="L87" i="45"/>
  <c r="L86" i="45"/>
  <c r="L85" i="45"/>
  <c r="L84" i="45"/>
  <c r="L83" i="45"/>
  <c r="L82" i="45"/>
  <c r="L81" i="45"/>
  <c r="L80" i="45"/>
  <c r="L79" i="45"/>
  <c r="L78" i="45"/>
  <c r="L77" i="45"/>
  <c r="L76" i="45"/>
  <c r="L75" i="45"/>
  <c r="L74" i="45"/>
  <c r="L73" i="45"/>
  <c r="L72" i="45"/>
  <c r="L71" i="45"/>
  <c r="L70" i="45"/>
  <c r="L69" i="45"/>
  <c r="L68" i="45"/>
  <c r="L67" i="45"/>
  <c r="L66" i="45"/>
  <c r="L65" i="45"/>
  <c r="L64" i="45"/>
  <c r="L63" i="45"/>
  <c r="L62" i="45"/>
  <c r="L61" i="45"/>
  <c r="L60" i="45"/>
  <c r="L59" i="45"/>
  <c r="L58" i="45"/>
  <c r="L57" i="45"/>
  <c r="L56" i="45"/>
  <c r="L55" i="45"/>
  <c r="L54" i="45"/>
  <c r="L53" i="45"/>
  <c r="L52" i="45"/>
  <c r="L51" i="45"/>
  <c r="L50" i="45"/>
  <c r="L49" i="45"/>
  <c r="L48" i="45"/>
  <c r="L47" i="45"/>
  <c r="L46" i="45"/>
  <c r="L45" i="45"/>
  <c r="L44" i="45"/>
  <c r="L43" i="45"/>
  <c r="L42" i="45"/>
  <c r="L41" i="45"/>
  <c r="L40" i="45"/>
  <c r="L39" i="45"/>
  <c r="L38" i="45"/>
  <c r="L37" i="45"/>
  <c r="L36" i="45"/>
  <c r="L35" i="45"/>
  <c r="L34" i="45"/>
  <c r="L33" i="45"/>
  <c r="L32" i="45"/>
  <c r="L31" i="45"/>
  <c r="L30" i="45"/>
  <c r="L29" i="45"/>
  <c r="L28" i="45"/>
  <c r="L27" i="45"/>
  <c r="L26" i="45"/>
  <c r="L25" i="45"/>
  <c r="L24" i="45"/>
  <c r="L23" i="45"/>
  <c r="L22" i="45"/>
  <c r="L21" i="45"/>
  <c r="L20" i="45"/>
  <c r="L19" i="45"/>
  <c r="L17" i="45"/>
  <c r="L16" i="45"/>
  <c r="L15" i="45"/>
  <c r="L14" i="45"/>
  <c r="L13" i="45"/>
  <c r="L12" i="45"/>
  <c r="L11" i="45"/>
  <c r="L10" i="45"/>
  <c r="L9" i="45"/>
  <c r="L8" i="45"/>
  <c r="L7" i="45"/>
  <c r="L6" i="45"/>
  <c r="L5" i="45"/>
  <c r="L377" i="46"/>
  <c r="L376" i="46"/>
  <c r="L375" i="46"/>
  <c r="L374" i="46"/>
  <c r="L373" i="46"/>
  <c r="L372" i="46"/>
  <c r="L371" i="46"/>
  <c r="L370" i="46"/>
  <c r="L369" i="46"/>
  <c r="L368" i="46"/>
  <c r="L367" i="46"/>
  <c r="L366" i="46"/>
  <c r="L365" i="46"/>
  <c r="L364" i="46"/>
  <c r="L363" i="46"/>
  <c r="L362" i="46"/>
  <c r="L361" i="46"/>
  <c r="L360" i="46"/>
  <c r="L359" i="46"/>
  <c r="L358" i="46"/>
  <c r="L357" i="46"/>
  <c r="L356" i="46"/>
  <c r="L355" i="46"/>
  <c r="L354" i="46"/>
  <c r="L353" i="46"/>
  <c r="L352" i="46"/>
  <c r="L351" i="46"/>
  <c r="L350" i="46"/>
  <c r="L349" i="46"/>
  <c r="L348" i="46"/>
  <c r="L347" i="46"/>
  <c r="L346" i="46"/>
  <c r="L345" i="46"/>
  <c r="L344" i="46"/>
  <c r="L343" i="46"/>
  <c r="L342" i="46"/>
  <c r="L341" i="46"/>
  <c r="L340" i="46"/>
  <c r="L339" i="46"/>
  <c r="L338" i="46"/>
  <c r="L337" i="46"/>
  <c r="L336" i="46"/>
  <c r="L335" i="46"/>
  <c r="L334" i="46"/>
  <c r="L333" i="46"/>
  <c r="L332" i="46"/>
  <c r="L331" i="46"/>
  <c r="L330" i="46"/>
  <c r="L329" i="46"/>
  <c r="L328" i="46"/>
  <c r="L327" i="46"/>
  <c r="L326" i="46"/>
  <c r="L325" i="46"/>
  <c r="L324" i="46"/>
  <c r="L323" i="46"/>
  <c r="L322" i="46"/>
  <c r="L321" i="46"/>
  <c r="L320" i="46"/>
  <c r="L319" i="46"/>
  <c r="L318" i="46"/>
  <c r="L317" i="46"/>
  <c r="L316" i="46"/>
  <c r="L315" i="46"/>
  <c r="L314" i="46"/>
  <c r="L313" i="46"/>
  <c r="L312" i="46"/>
  <c r="L311" i="46"/>
  <c r="L310" i="46"/>
  <c r="L309" i="46"/>
  <c r="L308" i="46"/>
  <c r="L307" i="46"/>
  <c r="L306" i="46"/>
  <c r="L305" i="46"/>
  <c r="L304" i="46"/>
  <c r="L303" i="46"/>
  <c r="L302" i="46"/>
  <c r="L301" i="46"/>
  <c r="L300" i="46"/>
  <c r="L299" i="46"/>
  <c r="L298" i="46"/>
  <c r="L297" i="46"/>
  <c r="L296" i="46"/>
  <c r="L295" i="46"/>
  <c r="L294" i="46"/>
  <c r="L293" i="46"/>
  <c r="L292" i="46"/>
  <c r="L291" i="46"/>
  <c r="L290" i="46"/>
  <c r="L289" i="46"/>
  <c r="L288" i="46"/>
  <c r="L287" i="46"/>
  <c r="L286" i="46"/>
  <c r="L285" i="46"/>
  <c r="L284" i="46"/>
  <c r="L283" i="46"/>
  <c r="L282" i="46"/>
  <c r="L281" i="46"/>
  <c r="L280" i="46"/>
  <c r="L279" i="46"/>
  <c r="L278" i="46"/>
  <c r="L277" i="46"/>
  <c r="L276" i="46"/>
  <c r="L275" i="46"/>
  <c r="L274" i="46"/>
  <c r="L273" i="46"/>
  <c r="L272" i="46"/>
  <c r="L271" i="46"/>
  <c r="L270" i="46"/>
  <c r="L269" i="46"/>
  <c r="L268" i="46"/>
  <c r="L267" i="46"/>
  <c r="L266" i="46"/>
  <c r="L265" i="46"/>
  <c r="L264" i="46"/>
  <c r="L263" i="46"/>
  <c r="L262" i="46"/>
  <c r="L261" i="46"/>
  <c r="L260" i="46"/>
  <c r="L259" i="46"/>
  <c r="L258" i="46"/>
  <c r="L257" i="46"/>
  <c r="L256" i="46"/>
  <c r="L255" i="46"/>
  <c r="L254" i="46"/>
  <c r="L252" i="46"/>
  <c r="L251" i="46"/>
  <c r="L250" i="46"/>
  <c r="L249" i="46"/>
  <c r="L248" i="46"/>
  <c r="L247" i="46"/>
  <c r="L246" i="46"/>
  <c r="L245" i="46"/>
  <c r="L244" i="46"/>
  <c r="L243" i="46"/>
  <c r="L242" i="46"/>
  <c r="L241" i="46"/>
  <c r="L240" i="46"/>
  <c r="L239" i="46"/>
  <c r="L238" i="46"/>
  <c r="L237" i="46"/>
  <c r="L236" i="46"/>
  <c r="L235" i="46"/>
  <c r="L234" i="46"/>
  <c r="L233" i="46"/>
  <c r="L232" i="46"/>
  <c r="L231" i="46"/>
  <c r="L230" i="46"/>
  <c r="L229" i="46"/>
  <c r="L228" i="46"/>
  <c r="L227" i="46"/>
  <c r="L226" i="46"/>
  <c r="L225" i="46"/>
  <c r="L224" i="46"/>
  <c r="L223" i="46"/>
  <c r="L222" i="46"/>
  <c r="L221" i="46"/>
  <c r="L220" i="46"/>
  <c r="L219" i="46"/>
  <c r="L218" i="46"/>
  <c r="L217" i="46"/>
  <c r="L216" i="46"/>
  <c r="L215" i="46"/>
  <c r="L214" i="46"/>
  <c r="L213" i="46"/>
  <c r="L212" i="46"/>
  <c r="L211" i="46"/>
  <c r="L210" i="46"/>
  <c r="L209" i="46"/>
  <c r="L208" i="46"/>
  <c r="L207" i="46"/>
  <c r="L206" i="46"/>
  <c r="L205" i="46"/>
  <c r="L204" i="46"/>
  <c r="L203" i="46"/>
  <c r="L202" i="46"/>
  <c r="L201" i="46"/>
  <c r="L200" i="46"/>
  <c r="L199" i="46"/>
  <c r="L198" i="46"/>
  <c r="L197" i="46"/>
  <c r="L196" i="46"/>
  <c r="L195" i="46"/>
  <c r="L194" i="46"/>
  <c r="L193" i="46"/>
  <c r="L192" i="46"/>
  <c r="L191" i="46"/>
  <c r="L190" i="46"/>
  <c r="L189" i="46"/>
  <c r="L188" i="46"/>
  <c r="L187" i="46"/>
  <c r="L186" i="46"/>
  <c r="L185" i="46"/>
  <c r="L184" i="46"/>
  <c r="L183" i="46"/>
  <c r="L182" i="46"/>
  <c r="L181" i="46"/>
  <c r="L180" i="46"/>
  <c r="L179" i="46"/>
  <c r="L178" i="46"/>
  <c r="L177" i="46"/>
  <c r="L176" i="46"/>
  <c r="L175" i="46"/>
  <c r="L174" i="46"/>
  <c r="L173" i="46"/>
  <c r="L172" i="46"/>
  <c r="L171" i="46"/>
  <c r="L170" i="46"/>
  <c r="L169" i="46"/>
  <c r="L168" i="46"/>
  <c r="L167" i="46"/>
  <c r="L166" i="46"/>
  <c r="L165" i="46"/>
  <c r="L164" i="46"/>
  <c r="L163" i="46"/>
  <c r="L162" i="46"/>
  <c r="L161" i="46"/>
  <c r="L160" i="46"/>
  <c r="L159" i="46"/>
  <c r="L158" i="46"/>
  <c r="L157" i="46"/>
  <c r="L156" i="46"/>
  <c r="L155" i="46"/>
  <c r="L154" i="46"/>
  <c r="L153" i="46"/>
  <c r="L152" i="46"/>
  <c r="L151" i="46"/>
  <c r="L150" i="46"/>
  <c r="L149" i="46"/>
  <c r="L148" i="46"/>
  <c r="L147" i="46"/>
  <c r="L146" i="46"/>
  <c r="L145" i="46"/>
  <c r="L144" i="46"/>
  <c r="L143" i="46"/>
  <c r="L142" i="46"/>
  <c r="L141" i="46"/>
  <c r="L140" i="46"/>
  <c r="L139" i="46"/>
  <c r="L138" i="46"/>
  <c r="L137" i="46"/>
  <c r="L136" i="46"/>
  <c r="L135" i="46"/>
  <c r="L134" i="46"/>
  <c r="L133" i="46"/>
  <c r="L132" i="46"/>
  <c r="L131" i="46"/>
  <c r="L130" i="46"/>
  <c r="L129" i="46"/>
  <c r="L128" i="46"/>
  <c r="L127" i="46"/>
  <c r="L126" i="46"/>
  <c r="L125" i="46"/>
  <c r="L124" i="46"/>
  <c r="L123" i="46"/>
  <c r="L122" i="46"/>
  <c r="L121" i="46"/>
  <c r="L120" i="46"/>
  <c r="L119" i="46"/>
  <c r="L118" i="46"/>
  <c r="L117" i="46"/>
  <c r="L116" i="46"/>
  <c r="L115" i="46"/>
  <c r="L114" i="46"/>
  <c r="L113" i="46"/>
  <c r="L112" i="46"/>
  <c r="L111" i="46"/>
  <c r="L110" i="46"/>
  <c r="L109" i="46"/>
  <c r="L108" i="46"/>
  <c r="L107" i="46"/>
  <c r="L106" i="46"/>
  <c r="L105" i="46"/>
  <c r="L104" i="46"/>
  <c r="L103"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L7" i="46"/>
  <c r="L6" i="46"/>
  <c r="L5" i="46"/>
  <c r="L963" i="47" l="1"/>
  <c r="L962" i="47"/>
  <c r="L961" i="47"/>
  <c r="L960" i="47"/>
  <c r="L959" i="47"/>
  <c r="L958" i="47"/>
  <c r="L957" i="47"/>
  <c r="L956" i="47"/>
  <c r="L955" i="47"/>
  <c r="L954" i="47"/>
  <c r="L953" i="47"/>
  <c r="L952" i="47"/>
  <c r="L951" i="47"/>
  <c r="L950" i="47"/>
  <c r="L949" i="47"/>
  <c r="L948" i="47"/>
  <c r="L947" i="47"/>
  <c r="L946" i="47"/>
  <c r="L945" i="47"/>
  <c r="L944" i="47"/>
  <c r="L943" i="47"/>
  <c r="L942" i="47"/>
  <c r="L941" i="47"/>
  <c r="L940" i="47"/>
  <c r="L939" i="47"/>
  <c r="L938" i="47"/>
  <c r="L937" i="47"/>
  <c r="L936" i="47"/>
  <c r="L935" i="47"/>
  <c r="L934" i="47"/>
  <c r="L933" i="47"/>
  <c r="L932" i="47"/>
  <c r="L931" i="47"/>
  <c r="L930" i="47"/>
  <c r="L929" i="47"/>
  <c r="L928" i="47"/>
  <c r="L927" i="47"/>
  <c r="L926" i="47"/>
  <c r="L925" i="47"/>
  <c r="L924" i="47"/>
  <c r="L923" i="47"/>
  <c r="L922" i="47"/>
  <c r="L921" i="47"/>
  <c r="L920" i="47"/>
  <c r="L919" i="47"/>
  <c r="L918" i="47"/>
  <c r="L917" i="47"/>
  <c r="L916" i="47"/>
  <c r="L915" i="47"/>
  <c r="L914" i="47"/>
  <c r="L913" i="47"/>
  <c r="L912" i="47"/>
  <c r="L911" i="47"/>
  <c r="L910" i="47"/>
  <c r="L909" i="47"/>
  <c r="L908" i="47"/>
  <c r="L907" i="47"/>
  <c r="L906" i="47"/>
  <c r="L905" i="47"/>
  <c r="L904" i="47"/>
  <c r="L903" i="47"/>
  <c r="L902" i="47"/>
  <c r="L901" i="47"/>
  <c r="L900" i="47"/>
  <c r="L899" i="47"/>
  <c r="L898" i="47"/>
  <c r="L897" i="47"/>
  <c r="L896" i="47"/>
  <c r="L895" i="47"/>
  <c r="L894" i="47"/>
  <c r="L893" i="47"/>
  <c r="L892" i="47"/>
  <c r="L891" i="47"/>
  <c r="L890" i="47"/>
  <c r="L889" i="47"/>
  <c r="L888" i="47"/>
  <c r="L887" i="47"/>
  <c r="L886" i="47"/>
  <c r="L885" i="47"/>
  <c r="L884" i="47"/>
  <c r="L883" i="47"/>
  <c r="L882" i="47"/>
  <c r="L881" i="47"/>
  <c r="L880" i="47"/>
  <c r="L879" i="47"/>
  <c r="L878" i="47"/>
  <c r="L877" i="47"/>
  <c r="L876" i="47"/>
  <c r="L875" i="47"/>
  <c r="L874" i="47"/>
  <c r="L873" i="47"/>
  <c r="L872" i="47"/>
  <c r="L871" i="47"/>
  <c r="L870" i="47"/>
  <c r="L869" i="47"/>
  <c r="L868" i="47"/>
  <c r="L867" i="47"/>
  <c r="L866" i="47"/>
  <c r="L865" i="47"/>
  <c r="L864" i="47"/>
  <c r="L863" i="47"/>
  <c r="L862" i="47"/>
  <c r="L861" i="47"/>
  <c r="L860" i="47"/>
  <c r="L859" i="47"/>
  <c r="L858" i="47"/>
  <c r="L857" i="47"/>
  <c r="L856" i="47"/>
  <c r="L855" i="47"/>
  <c r="L854" i="47"/>
  <c r="L853" i="47"/>
  <c r="L852" i="47"/>
  <c r="L851" i="47"/>
  <c r="L850" i="47"/>
  <c r="L849" i="47"/>
  <c r="L848" i="47"/>
  <c r="L847" i="47"/>
  <c r="L846" i="47"/>
  <c r="L845" i="47"/>
  <c r="L844" i="47"/>
  <c r="L843" i="47"/>
  <c r="L842" i="47"/>
  <c r="L841" i="47"/>
  <c r="L840" i="47"/>
  <c r="L839" i="47"/>
  <c r="L838" i="47"/>
  <c r="L837" i="47"/>
  <c r="L836" i="47"/>
  <c r="L835" i="47"/>
  <c r="L834" i="47"/>
  <c r="L833" i="47"/>
  <c r="L832" i="47"/>
  <c r="L831" i="47"/>
  <c r="L830" i="47"/>
  <c r="L829" i="47"/>
  <c r="L828" i="47"/>
  <c r="L827" i="47"/>
  <c r="L826" i="47"/>
  <c r="L825" i="47"/>
  <c r="L824" i="47"/>
  <c r="L823" i="47"/>
  <c r="L822" i="47"/>
  <c r="L821" i="47"/>
  <c r="L820" i="47"/>
  <c r="L819" i="47"/>
  <c r="L818" i="47"/>
  <c r="L817" i="47"/>
  <c r="L816" i="47"/>
  <c r="L815" i="47"/>
  <c r="L814" i="47"/>
  <c r="L813" i="47"/>
  <c r="L812" i="47"/>
  <c r="L811" i="47"/>
  <c r="L810" i="47"/>
  <c r="L809" i="47"/>
  <c r="L808" i="47"/>
  <c r="L807" i="47"/>
  <c r="L806" i="47"/>
  <c r="L805" i="47"/>
  <c r="L804" i="47"/>
  <c r="L803" i="47"/>
  <c r="L802" i="47"/>
  <c r="L801" i="47"/>
  <c r="L800" i="47"/>
  <c r="L799" i="47"/>
  <c r="L798" i="47"/>
  <c r="L797" i="47"/>
  <c r="L796" i="47"/>
  <c r="L795" i="47"/>
  <c r="L794" i="47"/>
  <c r="L793" i="47"/>
  <c r="L792" i="47"/>
  <c r="L791" i="47"/>
  <c r="L790" i="47"/>
  <c r="L789" i="47"/>
  <c r="L788" i="47"/>
  <c r="L787" i="47"/>
  <c r="L786" i="47"/>
  <c r="L785" i="47"/>
  <c r="L784" i="47"/>
  <c r="L783" i="47"/>
  <c r="L782" i="47"/>
  <c r="L781" i="47"/>
  <c r="L780" i="47"/>
  <c r="L779" i="47"/>
  <c r="L778" i="47"/>
  <c r="L777" i="47"/>
  <c r="L776" i="47"/>
  <c r="L775" i="47"/>
  <c r="L774" i="47"/>
  <c r="L773" i="47"/>
  <c r="L772" i="47"/>
  <c r="L771" i="47"/>
  <c r="L770" i="47"/>
  <c r="L769" i="47"/>
  <c r="L768" i="47"/>
  <c r="L767" i="47"/>
  <c r="L766" i="47"/>
  <c r="L765" i="47"/>
  <c r="L764" i="47"/>
  <c r="L763" i="47"/>
  <c r="L762" i="47"/>
  <c r="L761" i="47"/>
  <c r="L760" i="47"/>
  <c r="L759" i="47"/>
  <c r="L758" i="47"/>
  <c r="L757" i="47"/>
  <c r="L756" i="47"/>
  <c r="L755" i="47"/>
  <c r="L754" i="47"/>
  <c r="L753" i="47"/>
  <c r="L752" i="47"/>
  <c r="L751" i="47"/>
  <c r="L750" i="47"/>
  <c r="L749" i="47"/>
  <c r="L748" i="47"/>
  <c r="L747" i="47"/>
  <c r="L746" i="47"/>
  <c r="L745" i="47"/>
  <c r="L744" i="47"/>
  <c r="L743" i="47"/>
  <c r="L742" i="47"/>
  <c r="L741" i="47"/>
  <c r="L740" i="47"/>
  <c r="L739" i="47"/>
  <c r="L738" i="47"/>
  <c r="L737" i="47"/>
  <c r="L736" i="47"/>
  <c r="L735" i="47"/>
  <c r="L734" i="47"/>
  <c r="L733" i="47"/>
  <c r="L732" i="47"/>
  <c r="L731" i="47"/>
  <c r="L730" i="47"/>
  <c r="L729" i="47"/>
  <c r="L728" i="47"/>
  <c r="L727" i="47"/>
  <c r="L726" i="47"/>
  <c r="L725" i="47"/>
  <c r="L724" i="47"/>
  <c r="L723" i="47"/>
  <c r="L722" i="47"/>
  <c r="L721" i="47"/>
  <c r="L720" i="47"/>
  <c r="L719" i="47"/>
  <c r="L718" i="47"/>
  <c r="L717" i="47"/>
  <c r="L716" i="47"/>
  <c r="L715" i="47"/>
  <c r="L714" i="47"/>
  <c r="L713" i="47"/>
  <c r="L712" i="47"/>
  <c r="L711" i="47"/>
  <c r="L710" i="47"/>
  <c r="L709" i="47"/>
  <c r="L708" i="47"/>
  <c r="L707" i="47"/>
  <c r="L706" i="47"/>
  <c r="L705" i="47"/>
  <c r="L704" i="47"/>
  <c r="L703" i="47"/>
  <c r="L702" i="47"/>
  <c r="L701" i="47"/>
  <c r="L700" i="47"/>
  <c r="L699" i="47"/>
  <c r="L698" i="47"/>
  <c r="L697" i="47"/>
  <c r="L696" i="47"/>
  <c r="L695" i="47"/>
  <c r="L694" i="47"/>
  <c r="L693" i="47"/>
  <c r="L692" i="47"/>
  <c r="L691" i="47"/>
  <c r="L690" i="47"/>
  <c r="L689" i="47"/>
  <c r="L688" i="47"/>
  <c r="L687" i="47"/>
  <c r="L686" i="47"/>
  <c r="L685" i="47"/>
  <c r="L684" i="47"/>
  <c r="L683" i="47"/>
  <c r="L682" i="47"/>
  <c r="L681" i="47"/>
  <c r="L680" i="47"/>
  <c r="L679" i="47"/>
  <c r="L678" i="47"/>
  <c r="L677" i="47"/>
  <c r="L676" i="47"/>
  <c r="L675" i="47"/>
  <c r="L674" i="47"/>
  <c r="L673" i="47"/>
  <c r="L672" i="47"/>
  <c r="L671" i="47"/>
  <c r="L670" i="47"/>
  <c r="L669" i="47"/>
  <c r="L668" i="47"/>
  <c r="L667" i="47"/>
  <c r="L666" i="47"/>
  <c r="L665" i="47"/>
  <c r="L664" i="47"/>
  <c r="L663" i="47"/>
  <c r="L662" i="47"/>
  <c r="L661" i="47"/>
  <c r="L660" i="47"/>
  <c r="L659" i="47"/>
  <c r="L658" i="47"/>
  <c r="L657" i="47"/>
  <c r="L656" i="47"/>
  <c r="L655" i="47"/>
  <c r="L654" i="47"/>
  <c r="L653" i="47"/>
  <c r="L652" i="47"/>
  <c r="L651" i="47"/>
  <c r="L650" i="47"/>
  <c r="L649" i="47"/>
  <c r="L648" i="47"/>
  <c r="L647" i="47"/>
  <c r="L646" i="47"/>
  <c r="L645" i="47"/>
  <c r="L644" i="47"/>
  <c r="L643" i="47"/>
  <c r="L642" i="47"/>
  <c r="L641" i="47"/>
  <c r="L640" i="47"/>
  <c r="L639" i="47"/>
  <c r="L638" i="47"/>
  <c r="L637" i="47"/>
  <c r="L636" i="47"/>
  <c r="L635" i="47"/>
  <c r="L634" i="47"/>
  <c r="L633" i="47"/>
  <c r="L632" i="47"/>
  <c r="L631" i="47"/>
  <c r="L630" i="47"/>
  <c r="L629" i="47"/>
  <c r="L628" i="47"/>
  <c r="L627" i="47"/>
  <c r="L626" i="47"/>
  <c r="L625" i="47"/>
  <c r="L624" i="47"/>
  <c r="L623" i="47"/>
  <c r="L622" i="47"/>
  <c r="L621" i="47"/>
  <c r="L620" i="47"/>
  <c r="L619" i="47"/>
  <c r="L618" i="47"/>
  <c r="L617" i="47"/>
  <c r="L616" i="47"/>
  <c r="L615" i="47"/>
  <c r="L614" i="47"/>
  <c r="L613" i="47"/>
  <c r="L612" i="47"/>
  <c r="L611" i="47"/>
  <c r="L610" i="47"/>
  <c r="L609" i="47"/>
  <c r="L608" i="47"/>
  <c r="L607" i="47"/>
  <c r="L606" i="47"/>
  <c r="L605" i="47"/>
  <c r="L604" i="47"/>
  <c r="L603" i="47"/>
  <c r="L602" i="47"/>
  <c r="L601" i="47"/>
  <c r="L600" i="47"/>
  <c r="L599" i="47"/>
  <c r="L598" i="47"/>
  <c r="L597" i="47"/>
  <c r="L596" i="47"/>
  <c r="L595" i="47"/>
  <c r="L594" i="47"/>
  <c r="L593" i="47"/>
  <c r="L592" i="47"/>
  <c r="L591" i="47"/>
  <c r="L590" i="47"/>
  <c r="L589" i="47"/>
  <c r="L588" i="47"/>
  <c r="L587" i="47"/>
  <c r="L586" i="47"/>
  <c r="L585" i="47"/>
  <c r="L584" i="47"/>
  <c r="L583" i="47"/>
  <c r="L582" i="47"/>
  <c r="L581" i="47"/>
  <c r="L580" i="47"/>
  <c r="L579" i="47"/>
  <c r="L578" i="47"/>
  <c r="L577" i="47"/>
  <c r="L576" i="47"/>
  <c r="L575" i="47"/>
  <c r="L574" i="47"/>
  <c r="L573" i="47"/>
  <c r="L572" i="47"/>
  <c r="L571" i="47"/>
  <c r="L570" i="47"/>
  <c r="L569" i="47"/>
  <c r="L568" i="47"/>
  <c r="L567" i="47"/>
  <c r="L566" i="47"/>
  <c r="L565" i="47"/>
  <c r="L564" i="47"/>
  <c r="L563" i="47"/>
  <c r="L562" i="47"/>
  <c r="L561" i="47"/>
  <c r="L560" i="47"/>
  <c r="L559" i="47"/>
  <c r="L558" i="47"/>
  <c r="L557" i="47"/>
  <c r="L556" i="47"/>
  <c r="L555" i="47"/>
  <c r="L554" i="47"/>
  <c r="L553" i="47"/>
  <c r="L552" i="47"/>
  <c r="L551" i="47"/>
  <c r="L550" i="47"/>
  <c r="L549" i="47"/>
  <c r="L548" i="47"/>
  <c r="L547" i="47"/>
  <c r="L546" i="47"/>
  <c r="L545" i="47"/>
  <c r="L544" i="47"/>
  <c r="L543" i="47"/>
  <c r="L542" i="47"/>
  <c r="L541" i="47"/>
  <c r="L540" i="47"/>
  <c r="L539" i="47"/>
  <c r="L538" i="47"/>
  <c r="L537" i="47"/>
  <c r="L536" i="47"/>
  <c r="L535" i="47"/>
  <c r="L534" i="47"/>
  <c r="L533" i="47"/>
  <c r="L532" i="47"/>
  <c r="L531" i="47"/>
  <c r="L530" i="47"/>
  <c r="L529" i="47"/>
  <c r="L528" i="47"/>
  <c r="L527" i="47"/>
  <c r="L526" i="47"/>
  <c r="L525" i="47"/>
  <c r="L524" i="47"/>
  <c r="L523" i="47"/>
  <c r="L522" i="47"/>
  <c r="L521" i="47"/>
  <c r="L520" i="47"/>
  <c r="L519" i="47"/>
  <c r="L518" i="47"/>
  <c r="L517" i="47"/>
  <c r="L516" i="47"/>
  <c r="L515" i="47"/>
  <c r="L514" i="47"/>
  <c r="L513" i="47"/>
  <c r="L512" i="47"/>
  <c r="L511" i="47"/>
  <c r="L510" i="47"/>
  <c r="L509" i="47"/>
  <c r="L508" i="47"/>
  <c r="L507" i="47"/>
  <c r="L506" i="47"/>
  <c r="L505" i="47"/>
  <c r="L504" i="47"/>
  <c r="L503" i="47"/>
  <c r="L502" i="47"/>
  <c r="L501" i="47"/>
  <c r="L500" i="47"/>
  <c r="L499" i="47"/>
  <c r="L498" i="47"/>
  <c r="L497" i="47"/>
  <c r="L496" i="47"/>
  <c r="L495" i="47"/>
  <c r="L494" i="47"/>
  <c r="L493" i="47"/>
  <c r="L492" i="47"/>
  <c r="L491" i="47"/>
  <c r="L490" i="47"/>
  <c r="L489" i="47"/>
  <c r="L488" i="47"/>
  <c r="L487" i="47"/>
  <c r="L486" i="47"/>
  <c r="L485" i="47"/>
  <c r="L484" i="47"/>
  <c r="L483" i="47"/>
  <c r="L482" i="47"/>
  <c r="L481" i="47"/>
  <c r="L480" i="47"/>
  <c r="L479" i="47"/>
  <c r="L478" i="47"/>
  <c r="L477" i="47"/>
  <c r="L476" i="47"/>
  <c r="L475" i="47"/>
  <c r="L474" i="47"/>
  <c r="L473" i="47"/>
  <c r="L472" i="47"/>
  <c r="L471" i="47"/>
  <c r="L470" i="47"/>
  <c r="L469" i="47"/>
  <c r="L468" i="47"/>
  <c r="L467" i="47"/>
  <c r="L466" i="47"/>
  <c r="L465" i="47"/>
  <c r="L464" i="47"/>
  <c r="L463" i="47"/>
  <c r="L462" i="47"/>
  <c r="L461" i="47"/>
  <c r="L460" i="47"/>
  <c r="L459" i="47"/>
  <c r="L458" i="47"/>
  <c r="L457" i="47"/>
  <c r="L456" i="47"/>
  <c r="L455" i="47"/>
  <c r="L454" i="47"/>
  <c r="L453" i="47"/>
  <c r="L452" i="47"/>
  <c r="L451" i="47"/>
  <c r="L450" i="47"/>
  <c r="L449" i="47"/>
  <c r="L448" i="47"/>
  <c r="L447" i="47"/>
  <c r="L446" i="47"/>
  <c r="L445" i="47"/>
  <c r="L444" i="47"/>
  <c r="L443" i="47"/>
  <c r="L442" i="47"/>
  <c r="L441" i="47"/>
  <c r="L440" i="47"/>
  <c r="L439" i="47"/>
  <c r="L438" i="47"/>
  <c r="L437" i="47"/>
  <c r="L436" i="47"/>
  <c r="L435" i="47"/>
  <c r="L433" i="47"/>
  <c r="L432" i="47"/>
  <c r="L431" i="47"/>
  <c r="L430" i="47"/>
  <c r="L429" i="47"/>
  <c r="L428" i="47"/>
  <c r="L427" i="47"/>
  <c r="L426" i="47"/>
  <c r="L425" i="47"/>
  <c r="L424" i="47"/>
  <c r="L423" i="47"/>
  <c r="L422" i="47"/>
  <c r="L421" i="47"/>
  <c r="L420" i="47"/>
  <c r="L419" i="47"/>
  <c r="L418" i="47"/>
  <c r="L417" i="47"/>
  <c r="L416" i="47"/>
  <c r="L415" i="47"/>
  <c r="L414" i="47"/>
  <c r="L413" i="47"/>
  <c r="L412" i="47"/>
  <c r="L411" i="47"/>
  <c r="L410" i="47"/>
  <c r="L409" i="47"/>
  <c r="L408" i="47"/>
  <c r="L407" i="47"/>
  <c r="L406" i="47"/>
  <c r="L405" i="47"/>
  <c r="L404" i="47"/>
  <c r="L403" i="47"/>
  <c r="L402" i="47"/>
  <c r="L401" i="47"/>
  <c r="L400" i="47"/>
  <c r="L399" i="47"/>
  <c r="L398" i="47"/>
  <c r="L397" i="47"/>
  <c r="L396" i="47"/>
  <c r="L395" i="47"/>
  <c r="L394" i="47"/>
  <c r="L393" i="47"/>
  <c r="L392" i="47"/>
  <c r="L391" i="47"/>
  <c r="L390" i="47"/>
  <c r="L389" i="47"/>
  <c r="L388" i="47"/>
  <c r="L387" i="47"/>
  <c r="L386" i="47"/>
  <c r="L385" i="47"/>
  <c r="L384" i="47"/>
  <c r="L383" i="47"/>
  <c r="L382" i="47"/>
  <c r="L381" i="47"/>
  <c r="L380" i="47"/>
  <c r="L379" i="47"/>
  <c r="L378" i="47"/>
  <c r="L377" i="47"/>
  <c r="L376" i="47"/>
  <c r="L375" i="47"/>
  <c r="L374" i="47"/>
  <c r="L373" i="47"/>
  <c r="L372" i="47"/>
  <c r="L371" i="47"/>
  <c r="L370" i="47"/>
  <c r="L369" i="47"/>
  <c r="L368" i="47"/>
  <c r="L367" i="47"/>
  <c r="L366" i="47"/>
  <c r="L365" i="47"/>
  <c r="L364" i="47"/>
  <c r="L363" i="47"/>
  <c r="L362" i="47"/>
  <c r="L361" i="47"/>
  <c r="L360" i="47"/>
  <c r="L359" i="47"/>
  <c r="L358" i="47"/>
  <c r="L357" i="47"/>
  <c r="L356" i="47"/>
  <c r="L355" i="47"/>
  <c r="L354" i="47"/>
  <c r="L353" i="47"/>
  <c r="L352" i="47"/>
  <c r="L351" i="47"/>
  <c r="L350" i="47"/>
  <c r="L349" i="47"/>
  <c r="L348" i="47"/>
  <c r="L347" i="47"/>
  <c r="L346" i="47"/>
  <c r="L345" i="47"/>
  <c r="L344" i="47"/>
  <c r="L343" i="47"/>
  <c r="L342" i="47"/>
  <c r="L341" i="47"/>
  <c r="L340" i="47"/>
  <c r="L339" i="47"/>
  <c r="L338" i="47"/>
  <c r="L337" i="47"/>
  <c r="L336" i="47"/>
  <c r="L335" i="47"/>
  <c r="L334" i="47"/>
  <c r="L333" i="47"/>
  <c r="L332" i="47"/>
  <c r="L331" i="47"/>
  <c r="L330" i="47"/>
  <c r="L329" i="47"/>
  <c r="L328" i="47"/>
  <c r="L327" i="47"/>
  <c r="L326" i="47"/>
  <c r="L325" i="47"/>
  <c r="L324" i="47"/>
  <c r="L323" i="47"/>
  <c r="L322" i="47"/>
  <c r="L321" i="47"/>
  <c r="L320" i="47"/>
  <c r="L319" i="47"/>
  <c r="L318" i="47"/>
  <c r="L317" i="47"/>
  <c r="L316" i="47"/>
  <c r="L315" i="47"/>
  <c r="L314" i="47"/>
  <c r="L313" i="47"/>
  <c r="L312" i="47"/>
  <c r="L311" i="47"/>
  <c r="L310" i="47"/>
  <c r="L309" i="47"/>
  <c r="L308" i="47"/>
  <c r="L307" i="47"/>
  <c r="L306" i="47"/>
  <c r="L305" i="47"/>
  <c r="L304" i="47"/>
  <c r="L303" i="47"/>
  <c r="L302" i="47"/>
  <c r="L301" i="47"/>
  <c r="L300" i="47"/>
  <c r="L298" i="47"/>
  <c r="L297" i="47"/>
  <c r="L296" i="47"/>
  <c r="L295" i="47"/>
  <c r="L294" i="47"/>
  <c r="L293" i="47"/>
  <c r="L292" i="47"/>
  <c r="L291" i="47"/>
  <c r="L290" i="47"/>
  <c r="L289" i="47"/>
  <c r="L288" i="47"/>
  <c r="L287" i="47"/>
  <c r="L286" i="47"/>
  <c r="L285" i="47"/>
  <c r="L284" i="47"/>
  <c r="L283" i="47"/>
  <c r="L282" i="47"/>
  <c r="L281" i="47"/>
  <c r="L280" i="47"/>
  <c r="L279" i="47"/>
  <c r="L278" i="47"/>
  <c r="L277" i="47"/>
  <c r="L276" i="47"/>
  <c r="L275" i="47"/>
  <c r="L274" i="47"/>
  <c r="L273" i="47"/>
  <c r="L272" i="47"/>
  <c r="L271" i="47"/>
  <c r="L270" i="47"/>
  <c r="L269" i="47"/>
  <c r="L268" i="47"/>
  <c r="L267" i="47"/>
  <c r="L266" i="47"/>
  <c r="L265" i="47"/>
  <c r="L264" i="47"/>
  <c r="L263" i="47"/>
  <c r="L262" i="47"/>
  <c r="L261" i="47"/>
  <c r="L260" i="47"/>
  <c r="L259" i="47"/>
  <c r="L258" i="47"/>
  <c r="L257" i="47"/>
  <c r="L256" i="47"/>
  <c r="L255" i="47"/>
  <c r="L254" i="47"/>
  <c r="L253" i="47"/>
  <c r="L252" i="47"/>
  <c r="L251" i="47"/>
  <c r="L250" i="47"/>
  <c r="L249" i="47"/>
  <c r="L248" i="47"/>
  <c r="L247" i="47"/>
  <c r="L246" i="47"/>
  <c r="L245" i="47"/>
  <c r="L244" i="47"/>
  <c r="L243" i="47"/>
  <c r="L242" i="47"/>
  <c r="L241" i="47"/>
  <c r="L240" i="47"/>
  <c r="L239" i="47"/>
  <c r="L238" i="47"/>
  <c r="L237" i="47"/>
  <c r="L236" i="47"/>
  <c r="L235" i="47"/>
  <c r="L234" i="47"/>
  <c r="L233" i="47"/>
  <c r="L232" i="47"/>
  <c r="L231" i="47"/>
  <c r="L230" i="47"/>
  <c r="L229" i="47"/>
  <c r="L228" i="47"/>
  <c r="L227" i="47"/>
  <c r="L226" i="47"/>
  <c r="L225" i="47"/>
  <c r="L224" i="47"/>
  <c r="L223" i="47"/>
  <c r="L222" i="47"/>
  <c r="L221" i="47"/>
  <c r="L220" i="47"/>
  <c r="L219" i="47"/>
  <c r="L218" i="47"/>
  <c r="L217" i="47"/>
  <c r="L216" i="47"/>
  <c r="L215" i="47"/>
  <c r="L214" i="47"/>
  <c r="L213" i="47"/>
  <c r="L212" i="47"/>
  <c r="L211" i="47"/>
  <c r="L210" i="47"/>
  <c r="L209" i="47"/>
  <c r="L208" i="47"/>
  <c r="L207" i="47"/>
  <c r="L206" i="47"/>
  <c r="L205" i="47"/>
  <c r="L204" i="47"/>
  <c r="L203" i="47"/>
  <c r="L202" i="47"/>
  <c r="L201" i="47"/>
  <c r="L200" i="47"/>
  <c r="L199" i="47"/>
  <c r="L198" i="47"/>
  <c r="L197" i="47"/>
  <c r="L196" i="47"/>
  <c r="L195" i="47"/>
  <c r="L194" i="47"/>
  <c r="L193" i="47"/>
  <c r="L192" i="47"/>
  <c r="L191" i="47"/>
  <c r="L190" i="47"/>
  <c r="L189" i="47"/>
  <c r="L188" i="47"/>
  <c r="L187" i="47"/>
  <c r="L186" i="47"/>
  <c r="L185" i="47"/>
  <c r="L184" i="47"/>
  <c r="L183" i="47"/>
  <c r="L182" i="47"/>
  <c r="L181" i="47"/>
  <c r="L180" i="47"/>
  <c r="L179" i="47"/>
  <c r="L178" i="47"/>
  <c r="L177" i="47"/>
  <c r="L176" i="47"/>
  <c r="L175" i="47"/>
  <c r="L174" i="47"/>
  <c r="L173" i="47"/>
  <c r="L172" i="47"/>
  <c r="L171" i="47"/>
  <c r="L170" i="47"/>
  <c r="L169" i="47"/>
  <c r="L168" i="47"/>
  <c r="L167" i="47"/>
  <c r="L166" i="47"/>
  <c r="L165" i="47"/>
  <c r="L164" i="47"/>
  <c r="L163" i="47"/>
  <c r="L162" i="47"/>
  <c r="L161" i="47"/>
  <c r="L160" i="47"/>
  <c r="L159" i="47"/>
  <c r="L158" i="47"/>
  <c r="L157" i="47"/>
  <c r="L156" i="47"/>
  <c r="L155" i="47"/>
  <c r="L154" i="47"/>
  <c r="L153" i="47"/>
  <c r="L152" i="47"/>
  <c r="L151" i="47"/>
  <c r="L150" i="47"/>
  <c r="L149" i="47"/>
  <c r="L148" i="47"/>
  <c r="L147" i="47"/>
  <c r="L146" i="47"/>
  <c r="L145" i="47"/>
  <c r="L144" i="47"/>
  <c r="L143" i="47"/>
  <c r="L142" i="47"/>
  <c r="L141" i="47"/>
  <c r="L140" i="47"/>
  <c r="L139" i="47"/>
  <c r="L138" i="47"/>
  <c r="L137" i="47"/>
  <c r="L136" i="47"/>
  <c r="L135" i="47"/>
  <c r="L134" i="47"/>
  <c r="L133" i="47"/>
  <c r="L132" i="47"/>
  <c r="L131" i="47"/>
  <c r="L130" i="47"/>
  <c r="L129" i="47"/>
  <c r="L128" i="47"/>
  <c r="L127" i="47"/>
  <c r="L126" i="47"/>
  <c r="L125" i="47"/>
  <c r="L124" i="47"/>
  <c r="L123" i="47"/>
  <c r="L122" i="47"/>
  <c r="L121" i="47"/>
  <c r="L120" i="47"/>
  <c r="L119" i="47"/>
  <c r="L118" i="47"/>
  <c r="L117" i="47"/>
  <c r="L116" i="47"/>
  <c r="L115" i="47"/>
  <c r="L114" i="47"/>
  <c r="L113" i="47"/>
  <c r="L112" i="47"/>
  <c r="L111" i="47"/>
  <c r="L110" i="47"/>
  <c r="L109" i="47"/>
  <c r="L108" i="47"/>
  <c r="L107" i="47"/>
  <c r="L106" i="47"/>
  <c r="L105" i="47"/>
  <c r="L104" i="47"/>
  <c r="L103" i="47"/>
  <c r="L102" i="47"/>
  <c r="L101" i="47"/>
  <c r="L100" i="47"/>
  <c r="L99" i="47"/>
  <c r="L98" i="47"/>
  <c r="L97" i="47"/>
  <c r="L96" i="47"/>
  <c r="L95" i="47"/>
  <c r="L94" i="47"/>
  <c r="L93" i="47"/>
  <c r="L92" i="47"/>
  <c r="L91" i="47"/>
  <c r="L90" i="47"/>
  <c r="L89" i="47"/>
  <c r="L88" i="47"/>
  <c r="L87" i="47"/>
  <c r="L86" i="47"/>
  <c r="L85" i="47"/>
  <c r="L84" i="47"/>
  <c r="L83" i="47"/>
  <c r="L82" i="47"/>
  <c r="L81" i="47"/>
  <c r="L80" i="47"/>
  <c r="L79" i="47"/>
  <c r="L78" i="47"/>
  <c r="L77" i="47"/>
  <c r="L76" i="47"/>
  <c r="L75" i="47"/>
  <c r="L74" i="47"/>
  <c r="L73" i="47"/>
  <c r="L72" i="47"/>
  <c r="L71" i="47"/>
  <c r="L70" i="47"/>
  <c r="L69" i="47"/>
  <c r="L68" i="47"/>
  <c r="L67" i="47"/>
  <c r="L66" i="47"/>
  <c r="L65" i="47"/>
  <c r="L64" i="47"/>
  <c r="L63" i="47"/>
  <c r="L62" i="47"/>
  <c r="L61" i="47"/>
  <c r="L60" i="47"/>
  <c r="L59" i="47"/>
  <c r="L58" i="47"/>
  <c r="L57" i="47"/>
  <c r="L56" i="47"/>
  <c r="L55" i="47"/>
  <c r="L54" i="47"/>
  <c r="L53" i="47"/>
  <c r="L52" i="47"/>
  <c r="L51" i="47"/>
  <c r="L50" i="47"/>
  <c r="L49" i="47"/>
  <c r="L48" i="47"/>
  <c r="L47" i="47"/>
  <c r="L46" i="47"/>
  <c r="L45" i="47"/>
  <c r="L44" i="47"/>
  <c r="L43" i="47"/>
  <c r="L42" i="47"/>
  <c r="L41" i="47"/>
  <c r="L40" i="47"/>
  <c r="L39" i="47"/>
  <c r="L38" i="47"/>
  <c r="L37" i="47"/>
  <c r="L36" i="47"/>
  <c r="L35" i="47"/>
  <c r="L34" i="47"/>
  <c r="L33" i="47"/>
  <c r="L32" i="47"/>
  <c r="L31" i="47"/>
  <c r="L30" i="47"/>
  <c r="L29" i="47"/>
  <c r="L28" i="47"/>
  <c r="L27" i="47"/>
  <c r="L26" i="47"/>
  <c r="L25" i="47"/>
  <c r="L24" i="47"/>
  <c r="L23" i="47"/>
  <c r="L22" i="47"/>
  <c r="L21" i="47"/>
  <c r="L20" i="47"/>
  <c r="L19" i="47"/>
  <c r="L18" i="47"/>
  <c r="L16" i="47"/>
  <c r="L15" i="47"/>
  <c r="L14" i="47"/>
  <c r="L13" i="47"/>
  <c r="L12" i="47"/>
  <c r="L11" i="47"/>
  <c r="L10" i="47"/>
  <c r="L9" i="47"/>
  <c r="L8" i="47"/>
  <c r="L7" i="47"/>
  <c r="L6" i="47"/>
  <c r="L5" i="47"/>
  <c r="B644" i="47" l="1"/>
  <c r="L109" i="25" l="1"/>
  <c r="L108" i="25"/>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L44" i="28" l="1"/>
  <c r="L43" i="28"/>
  <c r="L25" i="28"/>
  <c r="L24" i="28"/>
  <c r="B348"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6" i="28"/>
  <c r="L5" i="28"/>
  <c r="L4" i="45" l="1"/>
  <c r="L3" i="45"/>
  <c r="L4" i="46"/>
  <c r="L3" i="46"/>
  <c r="L3" i="47"/>
  <c r="L4" i="47"/>
  <c r="L4" i="24"/>
  <c r="L3" i="24"/>
  <c r="L4" i="6"/>
  <c r="L3" i="6"/>
  <c r="I3" i="7"/>
  <c r="E3" i="21"/>
  <c r="B452" i="47" l="1"/>
  <c r="B467" i="47" s="1"/>
  <c r="B471" i="47" s="1"/>
  <c r="B350" i="46" l="1"/>
  <c r="B5" i="50" l="1"/>
  <c r="B7" i="50" s="1"/>
  <c r="B9" i="50" s="1"/>
  <c r="B12" i="50" s="1"/>
  <c r="B14" i="50" s="1"/>
  <c r="B19" i="50" s="1"/>
  <c r="B21" i="50" s="1"/>
  <c r="B24" i="50" s="1"/>
  <c r="B30" i="50" s="1"/>
  <c r="B35" i="50" s="1"/>
  <c r="B41" i="50" s="1"/>
  <c r="B45" i="50" s="1"/>
  <c r="B47" i="50" s="1"/>
  <c r="B50" i="50" s="1"/>
  <c r="B54" i="50" s="1"/>
  <c r="B58" i="50" s="1"/>
  <c r="B61" i="50" s="1"/>
  <c r="B64" i="50" s="1"/>
  <c r="B67" i="50" s="1"/>
  <c r="B71" i="50" s="1"/>
  <c r="B5" i="49"/>
  <c r="B7" i="49" s="1"/>
  <c r="B9" i="49" s="1"/>
  <c r="B15" i="49" s="1"/>
  <c r="B17" i="49" s="1"/>
  <c r="B22" i="49" s="1"/>
  <c r="B24" i="49" s="1"/>
  <c r="B27" i="49" s="1"/>
  <c r="B33" i="49" s="1"/>
  <c r="B38" i="49" s="1"/>
  <c r="B44" i="49" s="1"/>
  <c r="B48" i="49" s="1"/>
  <c r="B50" i="49" s="1"/>
  <c r="B53" i="49" s="1"/>
  <c r="B57" i="49" s="1"/>
  <c r="B61" i="49" s="1"/>
  <c r="B64" i="49" s="1"/>
  <c r="B67" i="49" s="1"/>
  <c r="B70" i="49" s="1"/>
  <c r="B73" i="49" s="1"/>
  <c r="B77" i="49" s="1"/>
  <c r="B80" i="49" s="1"/>
  <c r="B82" i="49" s="1"/>
  <c r="B914" i="47" l="1"/>
  <c r="B921" i="47" s="1"/>
  <c r="B923" i="47" s="1"/>
  <c r="B931" i="47" s="1"/>
  <c r="B883" i="47"/>
  <c r="B890" i="47" s="1"/>
  <c r="B895" i="47" s="1"/>
  <c r="B849" i="47"/>
  <c r="B678" i="47"/>
  <c r="B686" i="47" s="1"/>
  <c r="B692" i="47" s="1"/>
  <c r="B698" i="47" s="1"/>
  <c r="B700" i="47" s="1"/>
  <c r="B704" i="47" s="1"/>
  <c r="B708" i="47" s="1"/>
  <c r="B713" i="47" s="1"/>
  <c r="B717" i="47" s="1"/>
  <c r="B720" i="47" s="1"/>
  <c r="B722" i="47" s="1"/>
  <c r="B725" i="47" s="1"/>
  <c r="B729" i="47" s="1"/>
  <c r="B733" i="47" s="1"/>
  <c r="B737" i="47" s="1"/>
  <c r="B739" i="47" s="1"/>
  <c r="B741" i="47" s="1"/>
  <c r="B626" i="47"/>
  <c r="B650" i="47" s="1"/>
  <c r="B402" i="47"/>
  <c r="B405" i="47" s="1"/>
  <c r="B408" i="47" s="1"/>
  <c r="B411" i="47" s="1"/>
  <c r="B414" i="47" s="1"/>
  <c r="B7" i="47"/>
  <c r="B10" i="47" s="1"/>
  <c r="B17" i="47" s="1"/>
  <c r="B19" i="47" s="1"/>
  <c r="B20" i="47" s="1"/>
  <c r="B25" i="47" s="1"/>
  <c r="B31" i="47" s="1"/>
  <c r="B33" i="47" s="1"/>
  <c r="B35" i="47" s="1"/>
  <c r="B45" i="47" s="1"/>
  <c r="B46" i="47" s="1"/>
  <c r="B49" i="47" s="1"/>
  <c r="B61" i="47" s="1"/>
  <c r="B73" i="47" s="1"/>
  <c r="B78" i="47" s="1"/>
  <c r="B83" i="47" s="1"/>
  <c r="B99" i="47" s="1"/>
  <c r="B101" i="47" l="1"/>
  <c r="B113" i="47" s="1"/>
  <c r="B120" i="47" s="1"/>
  <c r="B126" i="47" s="1"/>
  <c r="B132" i="47" s="1"/>
  <c r="B139" i="47" s="1"/>
  <c r="B141" i="47" s="1"/>
  <c r="B145" i="47" s="1"/>
  <c r="B147" i="47" s="1"/>
  <c r="B148" i="47" s="1"/>
  <c r="B157" i="47" s="1"/>
  <c r="B168" i="47" s="1"/>
  <c r="B174" i="47" s="1"/>
  <c r="B176" i="47" s="1"/>
  <c r="B180" i="47" s="1"/>
  <c r="B189" i="47" s="1"/>
  <c r="B198" i="47" s="1"/>
  <c r="B203" i="47" s="1"/>
  <c r="B237" i="47" s="1"/>
  <c r="B420" i="47"/>
  <c r="B423" i="47" s="1"/>
  <c r="B432" i="47" s="1"/>
  <c r="B437" i="47" s="1"/>
  <c r="B438" i="47" s="1"/>
  <c r="B499" i="47" s="1"/>
  <c r="B503" i="47" s="1"/>
  <c r="B507" i="47" s="1"/>
  <c r="B258" i="47" l="1"/>
  <c r="B277" i="47" s="1"/>
  <c r="B281" i="47" s="1"/>
  <c r="B296" i="47" s="1"/>
  <c r="B353" i="46"/>
  <c r="B356" i="46" s="1"/>
  <c r="B350" i="45"/>
  <c r="B353" i="45" s="1"/>
  <c r="B356" i="45" s="1"/>
  <c r="B8" i="24" l="1"/>
  <c r="B10" i="24" s="1"/>
  <c r="B12" i="24" s="1"/>
  <c r="B13" i="24" s="1"/>
  <c r="B14" i="24" s="1"/>
  <c r="B17" i="24" s="1"/>
  <c r="B20" i="24" s="1"/>
  <c r="B24" i="24" s="1"/>
  <c r="B26" i="24" s="1"/>
  <c r="B29" i="24" s="1"/>
  <c r="B34" i="24" s="1"/>
  <c r="B8" i="6"/>
  <c r="B10" i="6" s="1"/>
  <c r="B12" i="6" s="1"/>
  <c r="B13" i="6" s="1"/>
  <c r="B14" i="6" s="1"/>
  <c r="B17" i="6" s="1"/>
  <c r="B20" i="6" s="1"/>
  <c r="B24" i="6" s="1"/>
  <c r="B26" i="6" s="1"/>
  <c r="B32" i="6" s="1"/>
  <c r="B43" i="6" s="1"/>
  <c r="B76" i="37"/>
  <c r="B79" i="37" s="1"/>
  <c r="B85" i="37" s="1"/>
  <c r="B39" i="37"/>
  <c r="B46" i="37" s="1"/>
  <c r="B14" i="14"/>
  <c r="B15" i="14" s="1"/>
  <c r="B17" i="14" s="1"/>
  <c r="B19" i="14" s="1"/>
  <c r="B20" i="14" s="1"/>
  <c r="B22" i="14" s="1"/>
  <c r="B24" i="14" s="1"/>
  <c r="B26" i="14" s="1"/>
  <c r="B29" i="14" s="1"/>
  <c r="B31" i="14" s="1"/>
  <c r="B33" i="14" s="1"/>
  <c r="B34" i="14" s="1"/>
  <c r="B36" i="14" s="1"/>
  <c r="B38" i="14" s="1"/>
  <c r="B39" i="14" s="1"/>
  <c r="B41" i="14" s="1"/>
  <c r="B45" i="14" s="1"/>
  <c r="B52" i="14" s="1"/>
  <c r="B54" i="14" s="1"/>
  <c r="B57" i="14" s="1"/>
  <c r="B62" i="14" s="1"/>
  <c r="B64" i="14" s="1"/>
  <c r="B66" i="14" s="1"/>
  <c r="B70" i="14" s="1"/>
  <c r="B72" i="14" s="1"/>
  <c r="B73" i="14" s="1"/>
  <c r="B75" i="14" s="1"/>
  <c r="B77" i="14" s="1"/>
  <c r="B80" i="14" s="1"/>
  <c r="B87" i="14" s="1"/>
  <c r="B88" i="14" s="1"/>
  <c r="B90" i="14" s="1"/>
  <c r="B91" i="14" s="1"/>
  <c r="B92" i="14" s="1"/>
  <c r="B94" i="14" s="1"/>
  <c r="B97" i="14" s="1"/>
  <c r="B99" i="14" s="1"/>
  <c r="B100" i="14" s="1"/>
  <c r="B102" i="14" s="1"/>
  <c r="B105" i="14" s="1"/>
  <c r="B108" i="14" s="1"/>
  <c r="B110" i="14" s="1"/>
  <c r="B113" i="14" s="1"/>
  <c r="B116" i="14" s="1"/>
  <c r="B118" i="14" s="1"/>
  <c r="B121" i="14" s="1"/>
  <c r="B123" i="14" s="1"/>
  <c r="B124" i="14" s="1"/>
  <c r="B126" i="14" s="1"/>
  <c r="B127"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0" i="37"/>
  <c r="B44" i="37" s="1"/>
  <c r="B55" i="37"/>
  <c r="B60" i="37" s="1"/>
  <c r="B61" i="37" s="1"/>
  <c r="B62" i="37" s="1"/>
  <c r="B67" i="37" s="1"/>
  <c r="B72" i="37" s="1"/>
  <c r="B47" i="37"/>
  <c r="B50" i="37" s="1"/>
  <c r="B91" i="37"/>
  <c r="B86" i="37"/>
  <c r="B88" i="37" s="1"/>
  <c r="B80" i="37"/>
  <c r="B82" i="37" s="1"/>
  <c r="B35" i="25" l="1"/>
  <c r="B42" i="25" s="1"/>
  <c r="B44" i="25" s="1"/>
  <c r="B35" i="28"/>
  <c r="B40" i="28" s="1"/>
  <c r="B42" i="28" s="1"/>
  <c r="B97" i="37"/>
  <c r="B103" i="37" s="1"/>
  <c r="B92" i="37"/>
  <c r="B94" i="37" s="1"/>
  <c r="B45" i="25" l="1"/>
  <c r="B48" i="25" s="1"/>
  <c r="B49" i="25" s="1"/>
  <c r="B50" i="25" s="1"/>
  <c r="B51" i="25" s="1"/>
  <c r="B52" i="25" s="1"/>
  <c r="B53" i="25" s="1"/>
  <c r="B54" i="25" s="1"/>
  <c r="B43" i="28"/>
  <c r="B46" i="28" s="1"/>
  <c r="B47" i="28" s="1"/>
  <c r="B48" i="28" s="1"/>
  <c r="B49" i="28" s="1"/>
  <c r="B50" i="28" s="1"/>
  <c r="B51" i="28" s="1"/>
  <c r="B52" i="28" s="1"/>
  <c r="B104" i="37"/>
  <c r="B106" i="37" s="1"/>
  <c r="B109" i="37"/>
  <c r="B114" i="37" s="1"/>
  <c r="B98" i="37"/>
  <c r="B100" i="37" s="1"/>
  <c r="B56" i="25" l="1"/>
  <c r="B57" i="25" s="1"/>
  <c r="B58" i="25" s="1"/>
  <c r="B59" i="25" s="1"/>
  <c r="B61" i="25" s="1"/>
  <c r="B54" i="28"/>
  <c r="B55" i="28" s="1"/>
  <c r="B56" i="28" s="1"/>
  <c r="B57" i="28" s="1"/>
  <c r="B59" i="28" s="1"/>
  <c r="B110" i="37"/>
  <c r="B112" i="37" s="1"/>
  <c r="B7" i="46"/>
  <c r="B10" i="46" s="1"/>
  <c r="B17" i="46" s="1"/>
  <c r="B20" i="46" s="1"/>
  <c r="B33" i="46"/>
  <c r="B35" i="46" s="1"/>
  <c r="B44" i="46" s="1"/>
  <c r="B45" i="46" s="1"/>
  <c r="B65" i="46"/>
  <c r="B75" i="46" s="1"/>
  <c r="B294" i="46"/>
  <c r="B7" i="45"/>
  <c r="B10" i="45" s="1"/>
  <c r="B17" i="45" s="1"/>
  <c r="B20" i="45" s="1"/>
  <c r="B35" i="45"/>
  <c r="B44" i="45" s="1"/>
  <c r="B45" i="45" s="1"/>
  <c r="B48" i="45" s="1"/>
  <c r="B60" i="45" s="1"/>
  <c r="B65" i="45" s="1"/>
  <c r="B75" i="45" s="1"/>
  <c r="B166" i="45"/>
  <c r="B203" i="45" s="1"/>
  <c r="B60" i="28" l="1"/>
  <c r="B62" i="28" s="1"/>
  <c r="B62" i="25"/>
  <c r="B64" i="25" s="1"/>
  <c r="B225" i="45"/>
  <c r="B244" i="45" s="1"/>
  <c r="B249" i="45" s="1"/>
  <c r="B77" i="45"/>
  <c r="B84" i="45" s="1"/>
  <c r="B98" i="45" s="1"/>
  <c r="B106" i="45" s="1"/>
  <c r="B112" i="45" s="1"/>
  <c r="B122" i="45" s="1"/>
  <c r="B124" i="45" s="1"/>
  <c r="B128" i="45" s="1"/>
  <c r="B130" i="45" s="1"/>
  <c r="B131" i="45" s="1"/>
  <c r="B138" i="45" s="1"/>
  <c r="B149" i="45" s="1"/>
  <c r="B150" i="45" s="1"/>
  <c r="B77" i="46"/>
  <c r="B84" i="46" s="1"/>
  <c r="B98" i="46" s="1"/>
  <c r="B106" i="46" s="1"/>
  <c r="B112" i="46" s="1"/>
  <c r="B119" i="46" s="1"/>
  <c r="B121" i="46" s="1"/>
  <c r="B125" i="46" s="1"/>
  <c r="B127" i="46" s="1"/>
  <c r="B128" i="46" s="1"/>
  <c r="B135" i="46" s="1"/>
  <c r="B146" i="46" s="1"/>
  <c r="B147" i="46" s="1"/>
  <c r="B150" i="46" s="1"/>
  <c r="B159" i="46" s="1"/>
  <c r="B164" i="46" s="1"/>
  <c r="B202" i="46" s="1"/>
  <c r="B115" i="37"/>
  <c r="B119" i="37" s="1"/>
  <c r="B122" i="37" s="1"/>
  <c r="B125" i="37" s="1"/>
  <c r="B126" i="37"/>
  <c r="B63" i="28" l="1"/>
  <c r="B66" i="28" s="1"/>
  <c r="B68" i="28" s="1"/>
  <c r="B71" i="28" s="1"/>
  <c r="B72" i="28" s="1"/>
  <c r="B73" i="28" s="1"/>
  <c r="B75" i="28" s="1"/>
  <c r="B81" i="28" s="1"/>
  <c r="B84" i="28" s="1"/>
  <c r="B86" i="28" s="1"/>
  <c r="B88" i="28" s="1"/>
  <c r="B91" i="28" s="1"/>
  <c r="B92" i="28" s="1"/>
  <c r="B65" i="25"/>
  <c r="B68" i="25" s="1"/>
  <c r="B70" i="25" s="1"/>
  <c r="B76" i="25" s="1"/>
  <c r="B77" i="25" s="1"/>
  <c r="B79" i="25" s="1"/>
  <c r="B81" i="25" s="1"/>
  <c r="B87" i="25" s="1"/>
  <c r="B90" i="25" s="1"/>
  <c r="B92" i="25" s="1"/>
  <c r="B94" i="25" s="1"/>
  <c r="B97" i="25" s="1"/>
  <c r="B98" i="25" s="1"/>
  <c r="B99" i="25" s="1"/>
  <c r="B102" i="25" s="1"/>
  <c r="B104" i="25" s="1"/>
  <c r="B106" i="25" s="1"/>
  <c r="B107" i="25" s="1"/>
  <c r="B109" i="25" s="1"/>
  <c r="B225" i="46"/>
  <c r="B244" i="46" s="1"/>
  <c r="B249" i="46" s="1"/>
  <c r="B127" i="37"/>
  <c r="B129" i="37" s="1"/>
  <c r="B132" i="37" s="1"/>
  <c r="B133" i="37" s="1"/>
  <c r="B134" i="37"/>
  <c r="B135" i="37" s="1"/>
  <c r="B137" i="37" s="1"/>
  <c r="B140" i="37" s="1"/>
  <c r="B141" i="37" s="1"/>
  <c r="B512" i="47" l="1"/>
  <c r="B515" i="47" s="1"/>
  <c r="B520" i="47" s="1"/>
  <c r="B523" i="47" s="1"/>
  <c r="B527" i="47" l="1"/>
  <c r="B528" i="47" s="1"/>
  <c r="B534" i="47" s="1"/>
  <c r="B539" i="47" s="1"/>
  <c r="B543" i="47" s="1"/>
  <c r="B545" i="47" s="1"/>
  <c r="B547" i="47" l="1"/>
  <c r="B552" i="47" s="1"/>
  <c r="B553" i="47" s="1"/>
  <c r="B562" i="47" s="1"/>
  <c r="B564" i="47" s="1"/>
  <c r="B567" i="47" s="1"/>
  <c r="B572" i="47" s="1"/>
  <c r="B574" i="47" s="1"/>
  <c r="B578" i="47" s="1"/>
  <c r="B583" i="47" s="1"/>
  <c r="B585" i="47" s="1"/>
  <c r="B586" i="47" s="1"/>
  <c r="B587" i="47" s="1"/>
  <c r="B591" i="47" s="1"/>
  <c r="B592" i="47" s="1"/>
  <c r="B598" i="47" s="1"/>
  <c r="B603" i="47" s="1"/>
</calcChain>
</file>

<file path=xl/sharedStrings.xml><?xml version="1.0" encoding="utf-8"?>
<sst xmlns="http://schemas.openxmlformats.org/spreadsheetml/2006/main" count="28984" uniqueCount="7165">
  <si>
    <t>N°</t>
  </si>
  <si>
    <t>NIVEL</t>
  </si>
  <si>
    <t>FORMATO</t>
  </si>
  <si>
    <t>Global</t>
  </si>
  <si>
    <t>M</t>
  </si>
  <si>
    <t>an..100</t>
  </si>
  <si>
    <t>Número de RUC</t>
  </si>
  <si>
    <t>n11</t>
  </si>
  <si>
    <t>C</t>
  </si>
  <si>
    <t>an2</t>
  </si>
  <si>
    <t>n1</t>
  </si>
  <si>
    <t>an..15</t>
  </si>
  <si>
    <t>an3</t>
  </si>
  <si>
    <t>Número de orden del Ítem</t>
  </si>
  <si>
    <t>Ítem</t>
  </si>
  <si>
    <t>n(12,2)</t>
  </si>
  <si>
    <t>an..3</t>
  </si>
  <si>
    <t>an..30</t>
  </si>
  <si>
    <t>Sumatoria IGV</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</si>
  <si>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</si>
  <si>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</si>
  <si>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</si>
  <si>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</si>
  <si>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</si>
  <si>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</si>
  <si>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</si>
  <si>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</si>
  <si>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</si>
  <si>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</si>
  <si>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</si>
  <si>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</si>
  <si>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</si>
  <si>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</si>
  <si>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</si>
  <si>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</si>
  <si>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</si>
  <si>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</si>
  <si>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</si>
  <si>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</si>
  <si>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</si>
  <si>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</si>
  <si>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</si>
  <si>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</si>
  <si>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</si>
  <si>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</si>
  <si>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</si>
  <si>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</si>
  <si>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</si>
  <si>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</si>
  <si>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</si>
  <si>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</si>
  <si>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</si>
  <si>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</si>
  <si>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</si>
  <si>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</si>
  <si>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</si>
  <si>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</si>
  <si>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</si>
  <si>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</si>
  <si>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</si>
  <si>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</si>
  <si>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</si>
  <si>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</si>
  <si>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</si>
  <si>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</si>
  <si>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</si>
  <si>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</si>
  <si>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</si>
  <si>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</si>
  <si>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</si>
  <si>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</si>
  <si>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</si>
  <si>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</si>
  <si>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</si>
  <si>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</si>
  <si>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</si>
  <si>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</si>
  <si>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</si>
  <si>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</si>
  <si>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</si>
  <si>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</si>
  <si>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</si>
  <si>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</si>
  <si>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</si>
  <si>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</si>
  <si>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</si>
  <si>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</si>
  <si>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</si>
  <si>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</si>
  <si>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</si>
  <si>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</si>
  <si>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</si>
  <si>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</si>
  <si>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</si>
  <si>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</si>
  <si>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</si>
  <si>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</si>
  <si>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</si>
  <si>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</si>
  <si>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</si>
  <si>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</si>
  <si>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</si>
  <si>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</si>
  <si>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</si>
  <si>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</si>
  <si>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</si>
  <si>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</si>
  <si>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</si>
  <si>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</si>
  <si>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</si>
  <si>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</si>
  <si>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</si>
  <si>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</si>
  <si>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</si>
  <si>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</si>
  <si>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</si>
  <si>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</si>
  <si>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</si>
  <si>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</si>
  <si>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</si>
  <si>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</si>
  <si>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</si>
  <si>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</si>
  <si>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</si>
  <si>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</si>
  <si>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</si>
  <si>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</si>
  <si>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</si>
  <si>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</si>
  <si>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</si>
  <si>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</si>
  <si>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</si>
  <si>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</si>
  <si>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an..23</t>
  </si>
  <si>
    <t>n(12,10)</t>
  </si>
  <si>
    <t>an5</t>
  </si>
  <si>
    <t>an..8</t>
  </si>
  <si>
    <t>an10</t>
  </si>
  <si>
    <t>an..20</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</si>
  <si>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</si>
  <si>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</si>
  <si>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</si>
  <si>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</si>
  <si>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</si>
  <si>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</si>
  <si>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</si>
  <si>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</si>
  <si>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</si>
  <si>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</si>
  <si>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</si>
  <si>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</si>
  <si>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</si>
  <si>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</si>
  <si>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</si>
  <si>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</si>
  <si>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</si>
  <si>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</si>
  <si>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</si>
  <si>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</si>
  <si>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</si>
  <si>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</si>
  <si>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</si>
  <si>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</si>
  <si>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</si>
  <si>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</si>
  <si>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</si>
  <si>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</si>
  <si>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</si>
  <si>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</si>
  <si>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</si>
  <si>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</si>
  <si>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</si>
  <si>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</si>
  <si>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</si>
  <si>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</si>
  <si>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</si>
  <si>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</si>
  <si>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</si>
  <si>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</si>
  <si>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</si>
  <si>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</si>
  <si>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</si>
  <si>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</si>
  <si>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</si>
  <si>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</si>
  <si>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</si>
  <si>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</si>
  <si>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</si>
  <si>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</si>
  <si>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</si>
  <si>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</si>
  <si>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</si>
  <si>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</si>
  <si>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</si>
  <si>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</si>
  <si>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</si>
  <si>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</si>
  <si>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</si>
  <si>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</si>
  <si>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</si>
  <si>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</si>
  <si>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</si>
  <si>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</si>
  <si>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</si>
  <si>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</si>
  <si>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</si>
  <si>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</si>
  <si>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</si>
  <si>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</si>
  <si>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</si>
  <si>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</si>
  <si>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</si>
  <si>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</si>
  <si>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</si>
  <si>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</si>
  <si>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</si>
  <si>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</si>
  <si>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</si>
  <si>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</si>
  <si>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</si>
  <si>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</si>
  <si>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</si>
  <si>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</si>
  <si>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</si>
  <si>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</si>
  <si>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</si>
  <si>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</si>
  <si>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</si>
  <si>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</si>
  <si>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</si>
  <si>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</si>
  <si>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</si>
  <si>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</si>
  <si>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</si>
  <si>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</si>
  <si>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</si>
  <si>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</si>
  <si>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</si>
  <si>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</si>
  <si>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</si>
  <si>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</si>
  <si>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</si>
  <si>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</si>
  <si>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</si>
  <si>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</si>
  <si>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</si>
  <si>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</si>
  <si>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</si>
  <si>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</si>
  <si>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</si>
  <si>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</si>
  <si>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</si>
  <si>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</si>
  <si>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</si>
  <si>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</si>
  <si>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</si>
  <si>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</si>
  <si>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</si>
  <si>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</si>
  <si>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</si>
  <si>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</si>
  <si>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</si>
  <si>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</si>
  <si>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</si>
  <si>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</si>
  <si>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</si>
  <si>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</si>
  <si>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</si>
  <si>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</si>
  <si>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</si>
  <si>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</si>
  <si>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</si>
  <si>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</si>
  <si>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</si>
  <si>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</si>
  <si>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</si>
  <si>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</si>
  <si>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</si>
  <si>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</si>
  <si>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</si>
  <si>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</si>
  <si>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</si>
  <si>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</si>
  <si>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</si>
  <si>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</si>
  <si>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</si>
  <si>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</si>
  <si>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</si>
  <si>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</si>
  <si>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</si>
  <si>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</si>
  <si>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</si>
  <si>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</si>
  <si>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</si>
  <si>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</si>
  <si>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</si>
  <si>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</si>
  <si>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</si>
  <si>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NA</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</si>
  <si>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</si>
  <si>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</si>
  <si>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</si>
  <si>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</si>
  <si>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</si>
  <si>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</si>
  <si>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</si>
  <si>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</si>
  <si>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</si>
  <si>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</si>
  <si>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</si>
  <si>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</si>
  <si>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</si>
  <si>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</si>
  <si>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</si>
  <si>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</si>
  <si>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</si>
  <si>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</si>
  <si>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</si>
  <si>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</si>
  <si>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</si>
  <si>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</si>
  <si>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</si>
  <si>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</si>
  <si>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</si>
  <si>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</si>
  <si>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</si>
  <si>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</si>
  <si>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</si>
  <si>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</si>
  <si>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</si>
  <si>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</si>
  <si>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</si>
  <si>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</si>
  <si>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</si>
  <si>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</si>
  <si>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</si>
  <si>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</si>
  <si>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</si>
  <si>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</si>
  <si>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</si>
  <si>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</si>
  <si>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</si>
  <si>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</si>
  <si>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</si>
  <si>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</si>
  <si>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</si>
  <si>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</si>
  <si>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</si>
  <si>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</si>
  <si>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</si>
  <si>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</si>
  <si>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</si>
  <si>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</si>
  <si>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</si>
  <si>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</si>
  <si>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</si>
  <si>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</si>
  <si>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</si>
  <si>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</si>
  <si>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</si>
  <si>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</si>
  <si>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</si>
  <si>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</si>
  <si>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</si>
  <si>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</si>
  <si>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</si>
  <si>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</si>
  <si>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</si>
  <si>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</si>
  <si>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</si>
  <si>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</si>
  <si>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</si>
  <si>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</si>
  <si>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</si>
  <si>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</si>
  <si>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</si>
  <si>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</si>
  <si>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</si>
  <si>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</si>
  <si>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</si>
  <si>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</si>
  <si>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</si>
  <si>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</si>
  <si>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</si>
  <si>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</si>
  <si>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</si>
  <si>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</si>
  <si>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</si>
  <si>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</si>
  <si>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</si>
  <si>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</si>
  <si>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</si>
  <si>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</si>
  <si>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</si>
  <si>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</si>
  <si>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</si>
  <si>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</si>
  <si>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</si>
  <si>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</si>
  <si>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</si>
  <si>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</si>
  <si>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</si>
  <si>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(12 enteros, 10 decimales)</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</si>
  <si>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</si>
  <si>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</si>
  <si>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</si>
  <si>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</si>
  <si>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</si>
  <si>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</si>
  <si>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</si>
  <si>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</si>
  <si>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</si>
  <si>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</si>
  <si>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</si>
  <si>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</si>
  <si>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</si>
  <si>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</si>
  <si>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</si>
  <si>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</si>
  <si>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</si>
  <si>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</si>
  <si>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</si>
  <si>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</si>
  <si>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</si>
  <si>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</si>
  <si>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</si>
  <si>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</si>
  <si>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</si>
  <si>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</si>
  <si>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</si>
  <si>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</si>
  <si>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</si>
  <si>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</si>
  <si>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</si>
  <si>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</si>
  <si>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</si>
  <si>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</si>
  <si>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cac:PrepaidPayment/cbc:InstructionID – El dato ingresado no cumple con el estándar.</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</si>
  <si>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</si>
  <si>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</si>
  <si>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</si>
  <si>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</si>
  <si>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</si>
  <si>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</si>
  <si>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</si>
  <si>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</si>
  <si>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</si>
  <si>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</si>
  <si>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</si>
  <si>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</si>
  <si>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</si>
  <si>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</si>
  <si>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cac:PrepaidPayment/cbc:InstructionID – El tag no contiene el atributo @SchemaID. Que indica el tipo de documento del emisor del documento del anticipo.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</si>
  <si>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</si>
  <si>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</si>
  <si>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</si>
  <si>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</si>
  <si>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</si>
  <si>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</si>
  <si>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</si>
  <si>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</si>
  <si>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</si>
  <si>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</si>
  <si>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</si>
  <si>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</si>
  <si>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</si>
  <si>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</si>
  <si>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</si>
  <si>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</si>
  <si>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</si>
  <si>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</si>
  <si>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</si>
  <si>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</si>
  <si>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</si>
  <si>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</si>
  <si>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</si>
  <si>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</si>
  <si>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</si>
  <si>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</si>
  <si>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</si>
  <si>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</si>
  <si>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</si>
  <si>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</si>
  <si>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</si>
  <si>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</si>
  <si>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</si>
  <si>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</si>
  <si>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</si>
  <si>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</si>
  <si>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</si>
  <si>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</si>
  <si>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</si>
  <si>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</si>
  <si>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</si>
  <si>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</si>
  <si>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</si>
  <si>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</si>
  <si>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</si>
  <si>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</si>
  <si>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</si>
  <si>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</si>
  <si>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</si>
  <si>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</si>
  <si>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</si>
  <si>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</si>
  <si>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</si>
  <si>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</si>
  <si>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</si>
  <si>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</si>
  <si>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</si>
  <si>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</si>
  <si>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</si>
  <si>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</si>
  <si>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</si>
  <si>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</si>
  <si>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</si>
  <si>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</si>
  <si>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</si>
  <si>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</si>
  <si>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</si>
  <si>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</si>
  <si>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</si>
  <si>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</si>
  <si>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</si>
  <si>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</si>
  <si>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</si>
  <si>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</si>
  <si>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</si>
  <si>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</si>
  <si>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</si>
  <si>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</si>
  <si>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</si>
  <si>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</si>
  <si>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</si>
  <si>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</si>
  <si>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</si>
  <si>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</si>
  <si>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</si>
  <si>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</si>
  <si>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</si>
  <si>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</si>
  <si>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</si>
  <si>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</si>
  <si>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</si>
  <si>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</si>
  <si>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</si>
  <si>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</si>
  <si>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</si>
  <si>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</si>
  <si>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</si>
  <si>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</si>
  <si>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</si>
  <si>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</si>
  <si>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</si>
  <si>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</si>
  <si>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</si>
  <si>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</si>
  <si>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</si>
  <si>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</si>
  <si>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</si>
  <si>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</si>
  <si>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</si>
  <si>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</si>
  <si>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</si>
  <si>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</si>
  <si>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</si>
  <si>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</si>
  <si>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</si>
  <si>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</si>
  <si>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</si>
  <si>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</si>
  <si>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</si>
  <si>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</si>
  <si>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</si>
  <si>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</si>
  <si>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</si>
  <si>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</si>
  <si>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</si>
  <si>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GrossWeightMeasure – El valor ingresado no cumple con el estandar.</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</si>
  <si>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</si>
  <si>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</si>
  <si>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</si>
  <si>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</si>
  <si>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</si>
  <si>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</si>
  <si>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</si>
  <si>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Tipo de documento de referencia que sustenta el traslado no válido (01 – Factura o 09 – Guía de Remisión).</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</si>
  <si>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</si>
  <si>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</si>
  <si>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</si>
  <si>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</si>
  <si>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</si>
  <si>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</si>
  <si>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</si>
  <si>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</si>
  <si>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</si>
  <si>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</si>
  <si>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</si>
  <si>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</si>
  <si>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</si>
  <si>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</si>
  <si>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</si>
  <si>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</si>
  <si>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</si>
  <si>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</si>
  <si>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</si>
  <si>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</si>
  <si>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</si>
  <si>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</si>
  <si>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</si>
  <si>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</si>
  <si>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</si>
  <si>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</si>
  <si>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</si>
  <si>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</si>
  <si>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</si>
  <si>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</si>
  <si>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</si>
  <si>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</si>
  <si>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</si>
  <si>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</si>
  <si>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</si>
  <si>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</si>
  <si>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</si>
  <si>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</si>
  <si>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</si>
  <si>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</si>
  <si>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</si>
  <si>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</si>
  <si>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</si>
  <si>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</si>
  <si>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</si>
  <si>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</si>
  <si>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</si>
  <si>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</si>
  <si>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</si>
  <si>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</si>
  <si>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</si>
  <si>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</si>
  <si>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</si>
  <si>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</si>
  <si>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</si>
  <si>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</si>
  <si>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</si>
  <si>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</si>
  <si>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</si>
  <si>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</si>
  <si>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</si>
  <si>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</si>
  <si>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</si>
  <si>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</si>
  <si>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</si>
  <si>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</si>
  <si>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</si>
  <si>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</si>
  <si>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</si>
  <si>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</si>
  <si>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</si>
  <si>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</si>
  <si>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</si>
  <si>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</si>
  <si>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</si>
  <si>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</si>
  <si>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</si>
  <si>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</si>
  <si>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</si>
  <si>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</si>
  <si>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</si>
  <si>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</si>
  <si>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</si>
  <si>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</si>
  <si>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</si>
  <si>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</si>
  <si>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</si>
  <si>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</si>
  <si>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</si>
  <si>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</si>
  <si>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</si>
  <si>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</si>
  <si>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</si>
  <si>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</si>
  <si>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</si>
  <si>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</si>
  <si>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</si>
  <si>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</si>
  <si>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</si>
  <si>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</si>
  <si>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</si>
  <si>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</si>
  <si>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</si>
  <si>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</si>
  <si>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</si>
  <si>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</si>
  <si>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</si>
  <si>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</si>
  <si>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</si>
  <si>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</si>
  <si>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</si>
  <si>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</si>
  <si>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</si>
  <si>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</si>
  <si>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</si>
  <si>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</si>
  <si>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</si>
  <si>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</si>
  <si>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</si>
  <si>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</si>
  <si>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</si>
  <si>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</si>
  <si>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</si>
  <si>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</si>
  <si>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</si>
  <si>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</si>
  <si>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</si>
  <si>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</si>
  <si>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</si>
  <si>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</si>
  <si>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</si>
  <si>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</si>
  <si>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</si>
  <si>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</si>
  <si>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</si>
  <si>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</si>
  <si>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</si>
  <si>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</si>
  <si>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</si>
  <si>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</si>
  <si>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</si>
  <si>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</si>
  <si>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</si>
  <si>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</si>
  <si>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</si>
  <si>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</si>
  <si>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</si>
  <si>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</si>
  <si>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</si>
  <si>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</si>
  <si>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</si>
  <si>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</si>
  <si>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</si>
  <si>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</si>
  <si>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</si>
  <si>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</si>
  <si>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</si>
  <si>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</si>
  <si>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</si>
  <si>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</si>
  <si>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</si>
  <si>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</si>
  <si>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</si>
  <si>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</si>
  <si>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</si>
  <si>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</si>
  <si>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</si>
  <si>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</si>
  <si>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</si>
  <si>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</si>
  <si>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</si>
  <si>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</si>
  <si>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</si>
  <si>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</si>
  <si>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</si>
  <si>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</si>
  <si>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</si>
  <si>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</si>
  <si>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</si>
  <si>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</si>
  <si>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</si>
  <si>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</si>
  <si>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</si>
  <si>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</si>
  <si>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</si>
  <si>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</si>
  <si>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</si>
  <si>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</si>
  <si>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</si>
  <si>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</si>
  <si>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</si>
  <si>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</si>
  <si>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</si>
  <si>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</si>
  <si>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</si>
  <si>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</si>
  <si>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</si>
  <si>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</si>
  <si>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</si>
  <si>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</si>
  <si>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</si>
  <si>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</si>
  <si>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</si>
  <si>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</si>
  <si>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</si>
  <si>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</si>
  <si>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</si>
  <si>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</si>
  <si>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</si>
  <si>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</si>
  <si>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</si>
  <si>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</si>
  <si>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</si>
  <si>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</si>
  <si>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</si>
  <si>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</si>
  <si>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</si>
  <si>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</si>
  <si>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</si>
  <si>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</si>
  <si>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</si>
  <si>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</si>
  <si>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</si>
  <si>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</si>
  <si>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</si>
  <si>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</si>
  <si>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</si>
  <si>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</si>
  <si>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</si>
  <si>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</si>
  <si>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</si>
  <si>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</si>
  <si>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</si>
  <si>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</si>
  <si>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</si>
  <si>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</si>
  <si>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</si>
  <si>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</si>
  <si>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</si>
  <si>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</si>
  <si>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</si>
  <si>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</si>
  <si>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</si>
  <si>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</si>
  <si>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</si>
  <si>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</si>
  <si>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</si>
  <si>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</si>
  <si>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</si>
  <si>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</si>
  <si>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</si>
  <si>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</si>
  <si>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</si>
  <si>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</si>
  <si>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</si>
  <si>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</si>
  <si>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</si>
  <si>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</si>
  <si>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</si>
  <si>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</si>
  <si>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</si>
  <si>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</si>
  <si>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</si>
  <si>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</si>
  <si>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</si>
  <si>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</si>
  <si>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</si>
  <si>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</si>
  <si>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</si>
  <si>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</si>
  <si>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</si>
  <si>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</si>
  <si>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</si>
  <si>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</si>
  <si>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</si>
  <si>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</si>
  <si>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</si>
  <si>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</si>
  <si>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</si>
  <si>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</si>
  <si>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</si>
  <si>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</si>
  <si>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</si>
  <si>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</si>
  <si>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</si>
  <si>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</si>
  <si>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</si>
  <si>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</si>
  <si>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</si>
  <si>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</si>
  <si>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</si>
  <si>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</si>
  <si>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</si>
  <si>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</si>
  <si>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</si>
  <si>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</si>
  <si>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</si>
  <si>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</si>
  <si>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</si>
  <si>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</si>
  <si>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</si>
  <si>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</si>
  <si>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</si>
  <si>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</si>
  <si>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</si>
  <si>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</si>
  <si>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</si>
  <si>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</si>
  <si>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</si>
  <si>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</si>
  <si>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</si>
  <si>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</si>
  <si>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</si>
  <si>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</si>
  <si>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</si>
  <si>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</si>
  <si>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</si>
  <si>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</si>
  <si>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</si>
  <si>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</si>
  <si>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</si>
  <si>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</si>
  <si>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</si>
  <si>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</si>
  <si>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</si>
  <si>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</si>
  <si>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</si>
  <si>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</si>
  <si>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</si>
  <si>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</si>
  <si>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</si>
  <si>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</si>
  <si>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</si>
  <si>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</si>
  <si>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</si>
  <si>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</si>
  <si>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</si>
  <si>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</si>
  <si>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</si>
  <si>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</si>
  <si>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</si>
  <si>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</si>
  <si>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</si>
  <si>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</si>
  <si>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</si>
  <si>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</si>
  <si>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</si>
  <si>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</si>
  <si>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</si>
  <si>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</si>
  <si>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</si>
  <si>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</si>
  <si>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</si>
  <si>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</si>
  <si>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</si>
  <si>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</si>
  <si>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</si>
  <si>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</si>
  <si>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</si>
  <si>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</si>
  <si>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</si>
  <si>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</si>
  <si>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</si>
  <si>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</si>
  <si>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</si>
  <si>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</si>
  <si>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</si>
  <si>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</si>
  <si>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</si>
  <si>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</si>
  <si>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</si>
  <si>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</si>
  <si>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</si>
  <si>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</si>
  <si>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</si>
  <si>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</si>
  <si>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</si>
  <si>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</si>
  <si>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</si>
  <si>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</si>
  <si>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</si>
  <si>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</si>
  <si>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</si>
  <si>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</si>
  <si>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</si>
  <si>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</si>
  <si>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</si>
  <si>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</si>
  <si>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</si>
  <si>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</si>
  <si>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</si>
  <si>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</si>
  <si>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</si>
  <si>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</si>
  <si>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</si>
  <si>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</si>
  <si>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</si>
  <si>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</si>
  <si>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</si>
  <si>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</si>
  <si>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</si>
  <si>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</si>
  <si>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</si>
  <si>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</si>
  <si>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</si>
  <si>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</si>
  <si>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</si>
  <si>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</si>
  <si>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</si>
  <si>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</si>
  <si>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</si>
  <si>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</si>
  <si>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</si>
  <si>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</si>
  <si>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</si>
  <si>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</si>
  <si>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</si>
  <si>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</si>
  <si>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</si>
  <si>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</si>
  <si>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</si>
  <si>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</si>
  <si>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</si>
  <si>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</si>
  <si>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</si>
  <si>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</si>
  <si>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</si>
  <si>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</si>
  <si>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</si>
  <si>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</si>
  <si>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</si>
  <si>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</si>
  <si>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</si>
  <si>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</si>
  <si>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No debe consignar los datos del transportista para la modalidad de transporte 02 – Transporte Privado.</t>
  </si>
  <si>
    <t>GrossWeightMeasure – El dato ingresado no cumple con el formato establecido.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</si>
  <si>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</si>
  <si>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</si>
  <si>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</si>
  <si>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</si>
  <si>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</si>
  <si>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</si>
  <si>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</si>
  <si>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</si>
  <si>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</si>
  <si>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</si>
  <si>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</si>
  <si>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</si>
  <si>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Usuario o contraseña incorrectos</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</si>
  <si>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</si>
  <si>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</si>
  <si>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</si>
  <si>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</si>
  <si>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</si>
  <si>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</si>
  <si>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</si>
  <si>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</si>
  <si>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</si>
  <si>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</si>
  <si>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</si>
  <si>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</si>
  <si>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</si>
  <si>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</si>
  <si>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</si>
  <si>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</si>
  <si>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</si>
  <si>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</si>
  <si>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</si>
  <si>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</si>
  <si>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</si>
  <si>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</si>
  <si>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</si>
  <si>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</si>
  <si>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</si>
  <si>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</si>
  <si>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</si>
  <si>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</si>
  <si>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</si>
  <si>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</si>
  <si>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</si>
  <si>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</si>
  <si>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</si>
  <si>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</si>
  <si>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</si>
  <si>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</si>
  <si>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</si>
  <si>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</si>
  <si>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</si>
  <si>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</si>
  <si>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</si>
  <si>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</si>
  <si>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</si>
  <si>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</si>
  <si>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</si>
  <si>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</si>
  <si>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</si>
  <si>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</si>
  <si>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</si>
  <si>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</si>
  <si>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</si>
  <si>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</si>
  <si>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</si>
  <si>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</si>
  <si>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</si>
  <si>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</si>
  <si>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</si>
  <si>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</si>
  <si>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</si>
  <si>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</si>
  <si>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</si>
  <si>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</si>
  <si>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</si>
  <si>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</si>
  <si>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</si>
  <si>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</si>
  <si>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</si>
  <si>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</si>
  <si>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</si>
  <si>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</si>
  <si>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</si>
  <si>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</si>
  <si>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</si>
  <si>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</si>
  <si>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</si>
  <si>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</si>
  <si>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</si>
  <si>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</si>
  <si>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</si>
  <si>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</si>
  <si>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</si>
  <si>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</si>
  <si>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</si>
  <si>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</si>
  <si>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</si>
  <si>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</si>
  <si>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</si>
  <si>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</si>
  <si>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</si>
  <si>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</si>
  <si>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</si>
  <si>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</si>
  <si>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</si>
  <si>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</si>
  <si>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</si>
  <si>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</si>
  <si>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</si>
  <si>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</si>
  <si>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</si>
  <si>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</si>
  <si>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</si>
  <si>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</si>
  <si>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</si>
  <si>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</si>
  <si>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</si>
  <si>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</si>
  <si>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cac:OrderReference – Documento de Referencia ingresado no corresponde comprobante autorizado por SUNAT.</t>
  </si>
  <si>
    <t>4145</t>
  </si>
  <si>
    <t>cac:OrderReference – Documento de Referencia ingresado no corresponde a un comprobante electrónico declarado y activo en SUNAT.</t>
  </si>
  <si>
    <t>4144</t>
  </si>
  <si>
    <t>cac:OrderReference – RUC Emisor de documento de referencia que sustenta el traslado no existe o se encuentra dado de baja.</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</si>
  <si>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</si>
  <si>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</si>
  <si>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</si>
  <si>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</si>
  <si>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</si>
  <si>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</si>
  <si>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</si>
  <si>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</si>
  <si>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</si>
  <si>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</si>
  <si>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</si>
  <si>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</si>
  <si>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</si>
  <si>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</si>
  <si>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</si>
  <si>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</si>
  <si>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</si>
  <si>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</si>
  <si>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</si>
  <si>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</si>
  <si>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</si>
  <si>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</si>
  <si>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</si>
  <si>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</si>
  <si>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</si>
  <si>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</si>
  <si>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</si>
  <si>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</si>
  <si>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</si>
  <si>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</si>
  <si>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</si>
  <si>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</si>
  <si>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</si>
  <si>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</si>
  <si>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</si>
  <si>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</si>
  <si>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</si>
  <si>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</si>
  <si>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</si>
  <si>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</si>
  <si>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</si>
  <si>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</si>
  <si>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</si>
  <si>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</si>
  <si>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</si>
  <si>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</si>
  <si>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</si>
  <si>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</si>
  <si>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</si>
  <si>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</si>
  <si>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</si>
  <si>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</si>
  <si>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</si>
  <si>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</si>
  <si>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</si>
  <si>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</si>
  <si>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</si>
  <si>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</si>
  <si>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</si>
  <si>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</si>
  <si>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</si>
  <si>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</si>
  <si>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</si>
  <si>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</si>
  <si>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</si>
  <si>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</si>
  <si>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</si>
  <si>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</si>
  <si>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</si>
  <si>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</si>
  <si>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</si>
  <si>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</si>
  <si>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</si>
  <si>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</si>
  <si>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</si>
  <si>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</si>
  <si>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</si>
  <si>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</si>
  <si>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</si>
  <si>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</si>
  <si>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</si>
  <si>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</si>
  <si>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</si>
  <si>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</si>
  <si>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</si>
  <si>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</si>
  <si>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</si>
  <si>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</si>
  <si>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</si>
  <si>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</si>
  <si>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</si>
  <si>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</si>
  <si>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</si>
  <si>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</si>
  <si>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</si>
  <si>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</si>
  <si>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</si>
  <si>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</si>
  <si>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</si>
  <si>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</si>
  <si>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</si>
  <si>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</si>
  <si>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</si>
  <si>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</si>
  <si>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</si>
  <si>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</si>
  <si>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</si>
  <si>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</si>
  <si>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</si>
  <si>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</si>
  <si>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</si>
  <si>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</si>
  <si>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</si>
  <si>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</si>
  <si>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</si>
  <si>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</si>
  <si>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</si>
  <si>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</si>
  <si>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</si>
  <si>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</si>
  <si>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</si>
  <si>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</si>
  <si>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</si>
  <si>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</si>
  <si>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</si>
  <si>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</si>
  <si>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</si>
  <si>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</si>
  <si>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</si>
  <si>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</si>
  <si>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</si>
  <si>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</si>
  <si>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</si>
  <si>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</si>
  <si>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</si>
  <si>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</si>
  <si>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</si>
  <si>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</si>
  <si>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</si>
  <si>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</si>
  <si>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</si>
  <si>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</si>
  <si>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</si>
  <si>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</si>
  <si>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</si>
  <si>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</si>
  <si>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</si>
  <si>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</si>
  <si>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</si>
  <si>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</si>
  <si>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</si>
  <si>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</si>
  <si>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</si>
  <si>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</si>
  <si>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</si>
  <si>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</si>
  <si>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</si>
  <si>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</si>
  <si>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</si>
  <si>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</si>
  <si>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</si>
  <si>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</si>
  <si>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</si>
  <si>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</si>
  <si>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</si>
  <si>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</si>
  <si>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</si>
  <si>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</si>
  <si>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</si>
  <si>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</si>
  <si>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</si>
  <si>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</si>
  <si>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</si>
  <si>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</si>
  <si>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</si>
  <si>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</si>
  <si>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</si>
  <si>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</si>
  <si>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</si>
  <si>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</si>
  <si>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</si>
  <si>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</si>
  <si>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</si>
  <si>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</si>
  <si>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</si>
  <si>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</si>
  <si>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</si>
  <si>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</si>
  <si>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</si>
  <si>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</si>
  <si>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</si>
  <si>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</si>
  <si>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</si>
  <si>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</si>
  <si>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</si>
  <si>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</si>
  <si>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</si>
  <si>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</si>
  <si>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</si>
  <si>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</si>
  <si>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</si>
  <si>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</si>
  <si>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</si>
  <si>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</si>
  <si>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</si>
  <si>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</si>
  <si>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</si>
  <si>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</si>
  <si>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</si>
  <si>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</si>
  <si>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</si>
  <si>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</si>
  <si>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</si>
  <si>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</si>
  <si>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</si>
  <si>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</si>
  <si>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</si>
  <si>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</si>
  <si>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</si>
  <si>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</si>
  <si>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</si>
  <si>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</si>
  <si>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</si>
  <si>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</si>
  <si>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</si>
  <si>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</si>
  <si>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</si>
  <si>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</si>
  <si>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</si>
  <si>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</si>
  <si>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</si>
  <si>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</si>
  <si>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</si>
  <si>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</si>
  <si>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</si>
  <si>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</si>
  <si>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</si>
  <si>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</si>
  <si>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</si>
  <si>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</si>
  <si>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</si>
  <si>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</si>
  <si>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</si>
  <si>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</si>
  <si>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</si>
  <si>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</si>
  <si>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</si>
  <si>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</si>
  <si>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</si>
  <si>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</si>
  <si>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</si>
  <si>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</si>
  <si>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</si>
  <si>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</si>
  <si>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</si>
  <si>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</si>
  <si>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</si>
  <si>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</si>
  <si>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</si>
  <si>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</si>
  <si>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</si>
  <si>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</si>
  <si>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</si>
  <si>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</si>
  <si>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</si>
  <si>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</si>
  <si>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</si>
  <si>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</si>
  <si>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</si>
  <si>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</si>
  <si>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</si>
  <si>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</si>
  <si>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</si>
  <si>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</si>
  <si>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</si>
  <si>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</si>
  <si>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</si>
  <si>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</si>
  <si>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</si>
  <si>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</si>
  <si>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</si>
  <si>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</si>
  <si>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</si>
  <si>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</si>
  <si>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</si>
  <si>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</si>
  <si>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</si>
  <si>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</si>
  <si>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</si>
  <si>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</si>
  <si>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</si>
  <si>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</si>
  <si>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</si>
  <si>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</si>
  <si>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</si>
  <si>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</si>
  <si>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</si>
  <si>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</si>
  <si>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</si>
  <si>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</si>
  <si>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</si>
  <si>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</si>
  <si>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</si>
  <si>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</si>
  <si>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</si>
  <si>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</si>
  <si>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</si>
  <si>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</si>
  <si>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</si>
  <si>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</si>
  <si>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</si>
  <si>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</si>
  <si>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</si>
  <si>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</si>
  <si>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</si>
  <si>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</si>
  <si>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</si>
  <si>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</si>
  <si>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</si>
  <si>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</si>
  <si>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</si>
  <si>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</si>
  <si>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</si>
  <si>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</si>
  <si>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</si>
  <si>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</si>
  <si>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</si>
  <si>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</si>
  <si>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</si>
  <si>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</si>
  <si>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</si>
  <si>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</si>
  <si>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</si>
  <si>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</si>
  <si>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</si>
  <si>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</si>
  <si>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</si>
  <si>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</si>
  <si>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</si>
  <si>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</si>
  <si>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</si>
  <si>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</si>
  <si>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</si>
  <si>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</si>
  <si>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</si>
  <si>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</si>
  <si>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</si>
  <si>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</si>
  <si>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</si>
  <si>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</si>
  <si>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</si>
  <si>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</si>
  <si>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</si>
  <si>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</si>
  <si>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</si>
  <si>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</si>
  <si>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</si>
  <si>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</si>
  <si>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</si>
  <si>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</si>
  <si>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</si>
  <si>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</si>
  <si>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</si>
  <si>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</si>
  <si>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</si>
  <si>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</si>
  <si>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</si>
  <si>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</si>
  <si>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</si>
  <si>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</si>
  <si>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</si>
  <si>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</si>
  <si>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</si>
  <si>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</si>
  <si>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</si>
  <si>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</si>
  <si>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</si>
  <si>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</si>
  <si>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</si>
  <si>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</si>
  <si>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</si>
  <si>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</si>
  <si>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</si>
  <si>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</si>
  <si>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</si>
  <si>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</si>
  <si>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</si>
  <si>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</si>
  <si>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</si>
  <si>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</si>
  <si>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</si>
  <si>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</si>
  <si>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</si>
  <si>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</si>
  <si>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</si>
  <si>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</si>
  <si>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</si>
  <si>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</si>
  <si>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</si>
  <si>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</si>
  <si>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</si>
  <si>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</si>
  <si>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</si>
  <si>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</si>
  <si>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</si>
  <si>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</si>
  <si>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</si>
  <si>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</si>
  <si>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</si>
  <si>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</si>
  <si>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</si>
  <si>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</si>
  <si>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</si>
  <si>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</si>
  <si>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</si>
  <si>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</si>
  <si>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</si>
  <si>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</si>
  <si>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</si>
  <si>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</si>
  <si>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</si>
  <si>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</si>
  <si>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</si>
  <si>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</si>
  <si>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</si>
  <si>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</si>
  <si>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</si>
  <si>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</si>
  <si>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</si>
  <si>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</si>
  <si>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</si>
  <si>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</si>
  <si>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</si>
  <si>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</si>
  <si>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</si>
  <si>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</si>
  <si>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</si>
  <si>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</si>
  <si>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</si>
  <si>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</si>
  <si>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</si>
  <si>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</si>
  <si>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</si>
  <si>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</si>
  <si>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</si>
  <si>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</si>
  <si>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</si>
  <si>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</si>
  <si>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</si>
  <si>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</si>
  <si>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</si>
  <si>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</si>
  <si>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</si>
  <si>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</si>
  <si>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</si>
  <si>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</si>
  <si>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</si>
  <si>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</si>
  <si>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</si>
  <si>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</si>
  <si>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</si>
  <si>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</si>
  <si>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</si>
  <si>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</si>
  <si>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</si>
  <si>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</si>
  <si>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</si>
  <si>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</si>
  <si>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</si>
  <si>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</si>
  <si>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</si>
  <si>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</si>
  <si>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</si>
  <si>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</si>
  <si>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</si>
  <si>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</si>
  <si>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</si>
  <si>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</si>
  <si>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</si>
  <si>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</si>
  <si>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</si>
  <si>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</si>
  <si>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</si>
  <si>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</si>
  <si>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</si>
  <si>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</si>
  <si>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</si>
  <si>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</si>
  <si>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</si>
  <si>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</si>
  <si>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</si>
  <si>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</si>
  <si>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</si>
  <si>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</si>
  <si>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</si>
  <si>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</si>
  <si>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</si>
  <si>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</si>
  <si>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</si>
  <si>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</si>
  <si>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</si>
  <si>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</si>
  <si>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</si>
  <si>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</si>
  <si>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</si>
  <si>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</si>
  <si>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</si>
  <si>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</si>
  <si>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</si>
  <si>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</si>
  <si>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</si>
  <si>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</si>
  <si>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</si>
  <si>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</si>
  <si>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</si>
  <si>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</si>
  <si>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</si>
  <si>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</si>
  <si>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</si>
  <si>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</si>
  <si>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</si>
  <si>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</si>
  <si>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</si>
  <si>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</si>
  <si>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</si>
  <si>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</si>
  <si>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</si>
  <si>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</si>
  <si>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</si>
  <si>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</si>
  <si>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</si>
  <si>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</si>
  <si>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</si>
  <si>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</si>
  <si>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</si>
  <si>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</si>
  <si>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</si>
  <si>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</si>
  <si>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</si>
  <si>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</si>
  <si>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</si>
  <si>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</si>
  <si>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</si>
  <si>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</si>
  <si>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</si>
  <si>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</si>
  <si>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</si>
  <si>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</si>
  <si>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</si>
  <si>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</si>
  <si>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</si>
  <si>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</si>
  <si>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Señor contribuyente a la fecha no se encuentra registrado ó habilitado con la condición de Agente de retención.</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</si>
  <si>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</si>
  <si>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</si>
  <si>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</si>
  <si>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</si>
  <si>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</si>
  <si>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</si>
  <si>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</si>
  <si>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</si>
  <si>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</si>
  <si>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</si>
  <si>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</si>
  <si>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</si>
  <si>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</si>
  <si>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</si>
  <si>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</si>
  <si>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</si>
  <si>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</si>
  <si>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</si>
  <si>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</si>
  <si>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</si>
  <si>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</si>
  <si>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</si>
  <si>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</si>
  <si>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</si>
  <si>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</si>
  <si>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Señor contribuyente a la fecha no se encuentra registrado ó habilitado con la condición de Agente de percepción.</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</si>
  <si>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</si>
  <si>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</si>
  <si>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</si>
  <si>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</si>
  <si>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</si>
  <si>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</si>
  <si>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</si>
  <si>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</si>
  <si>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</si>
  <si>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</si>
  <si>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</si>
  <si>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</si>
  <si>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</si>
  <si>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</si>
  <si>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</si>
  <si>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</si>
  <si>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</si>
  <si>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</si>
  <si>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</si>
  <si>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</si>
  <si>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</si>
  <si>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</si>
  <si>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</si>
  <si>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</si>
  <si>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</si>
  <si>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</si>
  <si>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</si>
  <si>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</si>
  <si>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</si>
  <si>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</si>
  <si>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</si>
  <si>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</si>
  <si>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</si>
  <si>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</si>
  <si>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</si>
  <si>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</si>
  <si>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</si>
  <si>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</si>
  <si>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</si>
  <si>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</si>
  <si>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</si>
  <si>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</si>
  <si>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</si>
  <si>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</si>
  <si>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</si>
  <si>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</si>
  <si>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</si>
  <si>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</si>
  <si>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</si>
  <si>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</si>
  <si>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</si>
  <si>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</si>
  <si>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</si>
  <si>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</si>
  <si>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</si>
  <si>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</si>
  <si>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</si>
  <si>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</si>
  <si>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</si>
  <si>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</si>
  <si>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</si>
  <si>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</si>
  <si>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</si>
  <si>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</si>
  <si>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</si>
  <si>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</si>
  <si>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</si>
  <si>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</si>
  <si>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</si>
  <si>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</si>
  <si>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</si>
  <si>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</si>
  <si>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</si>
  <si>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</si>
  <si>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</si>
  <si>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</si>
  <si>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</si>
  <si>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</si>
  <si>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</si>
  <si>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</si>
  <si>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</si>
  <si>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</si>
  <si>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</si>
  <si>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</si>
  <si>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</si>
  <si>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</si>
  <si>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</si>
  <si>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</si>
  <si>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</si>
  <si>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</si>
  <si>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</si>
  <si>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</si>
  <si>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</si>
  <si>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</si>
  <si>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</si>
  <si>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</si>
  <si>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</si>
  <si>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</si>
  <si>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</si>
  <si>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</si>
  <si>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cac:OriginatorDocumentReference/cbc:ID/@SchemaID – El tipo documento debe ser 6 del catalogo de tipo de documento.</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</si>
  <si>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</si>
  <si>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</si>
  <si>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</si>
  <si>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</si>
  <si>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</si>
  <si>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</si>
  <si>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</si>
  <si>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</si>
  <si>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</si>
  <si>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</si>
  <si>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</si>
  <si>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</si>
  <si>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</si>
  <si>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</si>
  <si>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</si>
  <si>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</si>
  <si>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</si>
  <si>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</si>
  <si>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</si>
  <si>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</si>
  <si>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</si>
  <si>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</si>
  <si>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</si>
  <si>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</si>
  <si>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</si>
  <si>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</si>
  <si>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</si>
  <si>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</si>
  <si>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</si>
  <si>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</si>
  <si>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</si>
  <si>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</si>
  <si>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</si>
  <si>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</si>
  <si>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</si>
  <si>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</si>
  <si>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</si>
  <si>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</si>
  <si>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</si>
  <si>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</si>
  <si>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</si>
  <si>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</si>
  <si>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</si>
  <si>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</si>
  <si>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</si>
  <si>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</si>
  <si>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</si>
  <si>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</si>
  <si>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</si>
  <si>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</si>
  <si>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</si>
  <si>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</si>
  <si>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</si>
  <si>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</si>
  <si>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</si>
  <si>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</si>
  <si>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</si>
  <si>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</si>
  <si>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</si>
  <si>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</si>
  <si>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</si>
  <si>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</si>
  <si>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</si>
  <si>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</si>
  <si>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</si>
  <si>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</si>
  <si>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</si>
  <si>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</si>
  <si>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</si>
  <si>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</si>
  <si>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</si>
  <si>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</si>
  <si>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</si>
  <si>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</si>
  <si>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</si>
  <si>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</si>
  <si>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</si>
  <si>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</si>
  <si>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</si>
  <si>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</si>
  <si>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</si>
  <si>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</si>
  <si>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</si>
  <si>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</si>
  <si>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</si>
  <si>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</si>
  <si>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</si>
  <si>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</si>
  <si>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</si>
  <si>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</si>
  <si>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</si>
  <si>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</si>
  <si>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</si>
  <si>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</si>
  <si>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</si>
  <si>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</si>
  <si>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</si>
  <si>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</si>
  <si>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</si>
  <si>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</si>
  <si>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</si>
  <si>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</si>
  <si>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</si>
  <si>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</si>
  <si>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</si>
  <si>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</si>
  <si>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</si>
  <si>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</si>
  <si>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</si>
  <si>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</si>
  <si>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</si>
  <si>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</si>
  <si>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</si>
  <si>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</si>
  <si>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</si>
  <si>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</si>
  <si>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</si>
  <si>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</si>
  <si>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</si>
  <si>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</si>
  <si>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</si>
  <si>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</si>
  <si>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</si>
  <si>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</si>
  <si>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</si>
  <si>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</si>
  <si>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</si>
  <si>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</si>
  <si>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</si>
  <si>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</si>
  <si>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</si>
  <si>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</si>
  <si>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</si>
  <si>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</si>
  <si>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</si>
  <si>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</si>
  <si>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</si>
  <si>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</si>
  <si>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</si>
  <si>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</si>
  <si>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</si>
  <si>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</si>
  <si>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</si>
  <si>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</si>
  <si>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</si>
  <si>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</si>
  <si>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</si>
  <si>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</si>
  <si>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</si>
  <si>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</si>
  <si>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</si>
  <si>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</si>
  <si>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</si>
  <si>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</si>
  <si>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</si>
  <si>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</si>
  <si>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</si>
  <si>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</si>
  <si>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</si>
  <si>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</si>
  <si>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</si>
  <si>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</si>
  <si>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</si>
  <si>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</si>
  <si>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</si>
  <si>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</si>
  <si>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</si>
  <si>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</si>
  <si>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</si>
  <si>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</si>
  <si>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</si>
  <si>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</si>
  <si>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</si>
  <si>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</si>
  <si>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</si>
  <si>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</si>
  <si>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</si>
  <si>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</si>
  <si>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</si>
  <si>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</si>
  <si>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</si>
  <si>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</si>
  <si>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</si>
  <si>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</si>
  <si>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</si>
  <si>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</si>
  <si>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</si>
  <si>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</si>
  <si>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</si>
  <si>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</si>
  <si>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</si>
  <si>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</si>
  <si>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</si>
  <si>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</si>
  <si>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</si>
  <si>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</si>
  <si>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</si>
  <si>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</si>
  <si>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</si>
  <si>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</si>
  <si>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</si>
  <si>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</si>
  <si>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</si>
  <si>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</si>
  <si>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</si>
  <si>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</si>
  <si>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</si>
  <si>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</si>
  <si>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</si>
  <si>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</si>
  <si>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</si>
  <si>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</si>
  <si>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</si>
  <si>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</si>
  <si>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</si>
  <si>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</si>
  <si>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</si>
  <si>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</si>
  <si>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</si>
  <si>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</si>
  <si>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</si>
  <si>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</si>
  <si>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</si>
  <si>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</si>
  <si>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</si>
  <si>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</si>
  <si>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</si>
  <si>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</si>
  <si>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</si>
  <si>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</si>
  <si>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</si>
  <si>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</si>
  <si>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</si>
  <si>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</si>
  <si>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</si>
  <si>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</si>
  <si>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</si>
  <si>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</si>
  <si>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</si>
  <si>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</si>
  <si>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</si>
  <si>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</si>
  <si>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</si>
  <si>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</si>
  <si>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</si>
  <si>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</si>
  <si>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</si>
  <si>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</si>
  <si>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</si>
  <si>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</si>
  <si>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</si>
  <si>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</si>
  <si>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</si>
  <si>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</si>
  <si>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</si>
  <si>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</si>
  <si>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</si>
  <si>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</si>
  <si>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</si>
  <si>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</si>
  <si>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</si>
  <si>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</si>
  <si>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</si>
  <si>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</si>
  <si>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</si>
  <si>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</si>
  <si>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</si>
  <si>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</si>
  <si>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</si>
  <si>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</si>
  <si>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</si>
  <si>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</si>
  <si>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</si>
  <si>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</si>
  <si>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</si>
  <si>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</si>
  <si>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</si>
  <si>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</si>
  <si>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</si>
  <si>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</si>
  <si>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</si>
  <si>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</si>
  <si>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</si>
  <si>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</si>
  <si>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</si>
  <si>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</si>
  <si>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</si>
  <si>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</si>
  <si>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</si>
  <si>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</si>
  <si>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</si>
  <si>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</si>
  <si>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</si>
  <si>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</si>
  <si>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</si>
  <si>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</si>
  <si>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</si>
  <si>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</si>
  <si>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</si>
  <si>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</si>
  <si>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</si>
  <si>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</si>
  <si>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</si>
  <si>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</si>
  <si>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</si>
  <si>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</si>
  <si>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</si>
  <si>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</si>
  <si>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</si>
  <si>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</si>
  <si>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</si>
  <si>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</si>
  <si>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</si>
  <si>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</si>
  <si>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</si>
  <si>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</si>
  <si>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</si>
  <si>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</si>
  <si>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</si>
  <si>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</si>
  <si>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</si>
  <si>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</si>
  <si>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</si>
  <si>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</si>
  <si>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</si>
  <si>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</si>
  <si>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</si>
  <si>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</si>
  <si>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</si>
  <si>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</si>
  <si>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</si>
  <si>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</si>
  <si>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</si>
  <si>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</si>
  <si>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</si>
  <si>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</si>
  <si>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</si>
  <si>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</si>
  <si>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</si>
  <si>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</si>
  <si>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</si>
  <si>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</si>
  <si>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</si>
  <si>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</si>
  <si>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</si>
  <si>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</si>
  <si>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</si>
  <si>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</si>
  <si>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</si>
  <si>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</si>
  <si>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</si>
  <si>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</si>
  <si>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</si>
  <si>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</si>
  <si>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</si>
  <si>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</si>
  <si>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</si>
  <si>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</si>
  <si>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</si>
  <si>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</si>
  <si>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</si>
  <si>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</si>
  <si>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</si>
  <si>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</si>
  <si>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</si>
  <si>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</si>
  <si>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</si>
  <si>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</si>
  <si>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</si>
  <si>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</si>
  <si>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</si>
  <si>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</si>
  <si>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</si>
  <si>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</si>
  <si>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</si>
  <si>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</si>
  <si>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</si>
  <si>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</si>
  <si>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</si>
  <si>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</si>
  <si>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</si>
  <si>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</si>
  <si>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</si>
  <si>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</si>
  <si>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</si>
  <si>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</si>
  <si>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</si>
  <si>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</si>
  <si>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</si>
  <si>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</si>
  <si>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</si>
  <si>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</si>
  <si>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</si>
  <si>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</si>
  <si>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</si>
  <si>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</si>
  <si>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</si>
  <si>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</si>
  <si>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</si>
  <si>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</si>
  <si>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</si>
  <si>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</si>
  <si>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</si>
  <si>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</si>
  <si>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</si>
  <si>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</si>
  <si>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</si>
  <si>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</si>
  <si>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</si>
  <si>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</si>
  <si>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</si>
  <si>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</si>
  <si>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</si>
  <si>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</si>
  <si>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</si>
  <si>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</si>
  <si>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</si>
  <si>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</si>
  <si>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</si>
  <si>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</si>
  <si>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</si>
  <si>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</si>
  <si>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</si>
  <si>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</si>
  <si>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</si>
  <si>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</si>
  <si>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</si>
  <si>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</si>
  <si>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</si>
  <si>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</si>
  <si>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</si>
  <si>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</si>
  <si>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</si>
  <si>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</si>
  <si>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</si>
  <si>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</si>
  <si>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</si>
  <si>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</si>
  <si>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</si>
  <si>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</si>
  <si>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</si>
  <si>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</si>
  <si>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</si>
  <si>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</si>
  <si>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</si>
  <si>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</si>
  <si>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</si>
  <si>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</si>
  <si>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</si>
  <si>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</si>
  <si>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</si>
  <si>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</si>
  <si>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</si>
  <si>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</si>
  <si>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</si>
  <si>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</si>
  <si>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</si>
  <si>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</si>
  <si>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</si>
  <si>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</si>
  <si>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</si>
  <si>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</si>
  <si>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</si>
  <si>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</si>
  <si>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</si>
  <si>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</si>
  <si>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</si>
  <si>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</si>
  <si>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</si>
  <si>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</si>
  <si>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</si>
  <si>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</si>
  <si>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</si>
  <si>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</si>
  <si>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</si>
  <si>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</si>
  <si>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</si>
  <si>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</si>
  <si>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</si>
  <si>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</si>
  <si>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</si>
  <si>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</si>
  <si>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</si>
  <si>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</si>
  <si>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</si>
  <si>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</si>
  <si>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</si>
  <si>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</si>
  <si>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</si>
  <si>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</si>
  <si>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</si>
  <si>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</si>
  <si>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</si>
  <si>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</si>
  <si>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</si>
  <si>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</si>
  <si>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</si>
  <si>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</si>
  <si>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</si>
  <si>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</si>
  <si>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</si>
  <si>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</si>
  <si>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</si>
  <si>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</si>
  <si>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</si>
  <si>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</si>
  <si>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</si>
  <si>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</si>
  <si>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</si>
  <si>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</si>
  <si>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</si>
  <si>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</si>
  <si>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</si>
  <si>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</si>
  <si>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</si>
  <si>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</si>
  <si>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</si>
  <si>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</si>
  <si>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</si>
  <si>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</si>
  <si>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</si>
  <si>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</si>
  <si>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</si>
  <si>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</si>
  <si>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</si>
  <si>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</si>
  <si>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</si>
  <si>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</si>
  <si>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</si>
  <si>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</si>
  <si>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</si>
  <si>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</si>
  <si>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</si>
  <si>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</si>
  <si>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</si>
  <si>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</si>
  <si>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</si>
  <si>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</si>
  <si>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</si>
  <si>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</si>
  <si>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</si>
  <si>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</si>
  <si>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</si>
  <si>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</si>
  <si>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</si>
  <si>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</si>
  <si>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cac:OriginatorDocumentReference/cbc:ID – El dato ingresado no cumple con el estándar.</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</si>
  <si>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</si>
  <si>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</si>
  <si>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</si>
  <si>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</si>
  <si>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</si>
  <si>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</si>
  <si>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</si>
  <si>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</si>
  <si>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</si>
  <si>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</si>
  <si>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</si>
  <si>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</si>
  <si>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</si>
  <si>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</si>
  <si>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</si>
  <si>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</si>
  <si>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</si>
  <si>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</si>
  <si>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</si>
  <si>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</si>
  <si>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</si>
  <si>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</si>
  <si>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</si>
  <si>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</si>
  <si>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</si>
  <si>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</si>
  <si>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</si>
  <si>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</si>
  <si>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</si>
  <si>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</si>
  <si>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</si>
  <si>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</si>
  <si>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</si>
  <si>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</si>
  <si>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</si>
  <si>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</si>
  <si>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</si>
  <si>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</si>
  <si>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</si>
  <si>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</si>
  <si>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</si>
  <si>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</si>
  <si>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</si>
  <si>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</si>
  <si>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</si>
  <si>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</si>
  <si>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</si>
  <si>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</si>
  <si>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</si>
  <si>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</si>
  <si>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</si>
  <si>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</si>
  <si>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</si>
  <si>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</si>
  <si>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</si>
  <si>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</si>
  <si>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</si>
  <si>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</si>
  <si>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</si>
  <si>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</si>
  <si>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</si>
  <si>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</si>
  <si>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</si>
  <si>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</si>
  <si>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</si>
  <si>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</si>
  <si>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</si>
  <si>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</si>
  <si>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</si>
  <si>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</si>
  <si>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</si>
  <si>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</si>
  <si>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</si>
  <si>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</si>
  <si>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</si>
  <si>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</si>
  <si>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</si>
  <si>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</si>
  <si>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</si>
  <si>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</si>
  <si>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</si>
  <si>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</si>
  <si>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</si>
  <si>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</si>
  <si>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</si>
  <si>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</si>
  <si>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</si>
  <si>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</si>
  <si>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</si>
  <si>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</si>
  <si>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</si>
  <si>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</si>
  <si>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</si>
  <si>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</si>
  <si>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</si>
  <si>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</si>
  <si>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</si>
  <si>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</si>
  <si>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</si>
  <si>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</si>
  <si>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</si>
  <si>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</si>
  <si>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</si>
  <si>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</si>
  <si>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</si>
  <si>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</si>
  <si>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</si>
  <si>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</si>
  <si>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</si>
  <si>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</si>
  <si>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</si>
  <si>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</si>
  <si>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</si>
  <si>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</si>
  <si>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</si>
  <si>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</si>
  <si>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</si>
  <si>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</si>
  <si>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</si>
  <si>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</si>
  <si>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</si>
  <si>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</si>
  <si>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</si>
  <si>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</si>
  <si>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</si>
  <si>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</si>
  <si>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</si>
  <si>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</si>
  <si>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</si>
  <si>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</si>
  <si>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</si>
  <si>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</si>
  <si>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</si>
  <si>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</si>
  <si>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</si>
  <si>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</si>
  <si>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</si>
  <si>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</si>
  <si>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</si>
  <si>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</si>
  <si>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</si>
  <si>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</si>
  <si>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</si>
  <si>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</si>
  <si>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</si>
  <si>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</si>
  <si>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</si>
  <si>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</si>
  <si>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</si>
  <si>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</si>
  <si>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</si>
  <si>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</si>
  <si>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</si>
  <si>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</si>
  <si>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</si>
  <si>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</si>
  <si>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</si>
  <si>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</si>
  <si>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</si>
  <si>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</si>
  <si>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</si>
  <si>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</si>
  <si>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</si>
  <si>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</si>
  <si>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</si>
  <si>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</si>
  <si>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</si>
  <si>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</si>
  <si>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</si>
  <si>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</si>
  <si>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</si>
  <si>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</si>
  <si>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</si>
  <si>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</si>
  <si>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</si>
  <si>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</si>
  <si>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</si>
  <si>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</si>
  <si>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</si>
  <si>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</si>
  <si>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</si>
  <si>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</si>
  <si>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</si>
  <si>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</si>
  <si>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</si>
  <si>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</si>
  <si>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</si>
  <si>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</si>
  <si>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</si>
  <si>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</si>
  <si>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</si>
  <si>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</si>
  <si>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</si>
  <si>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</si>
  <si>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</si>
  <si>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</si>
  <si>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</si>
  <si>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</si>
  <si>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</si>
  <si>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</si>
  <si>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</si>
  <si>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</si>
  <si>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</si>
  <si>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</si>
  <si>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</si>
  <si>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</si>
  <si>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</si>
  <si>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</si>
  <si>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</si>
  <si>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</si>
  <si>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</si>
  <si>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</si>
  <si>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</si>
  <si>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</si>
  <si>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</si>
  <si>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</si>
  <si>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</si>
  <si>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</si>
  <si>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</si>
  <si>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</si>
  <si>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</si>
  <si>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</si>
  <si>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</si>
  <si>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</si>
  <si>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</si>
  <si>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</si>
  <si>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</si>
  <si>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</si>
  <si>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</si>
  <si>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</si>
  <si>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</si>
  <si>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</si>
  <si>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</si>
  <si>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</si>
  <si>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</si>
  <si>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</si>
  <si>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</si>
  <si>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</si>
  <si>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</si>
  <si>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</si>
  <si>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</si>
  <si>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</si>
  <si>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</si>
  <si>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</si>
  <si>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</si>
  <si>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</si>
  <si>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</si>
  <si>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</si>
  <si>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</si>
  <si>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</si>
  <si>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</si>
  <si>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</si>
  <si>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</si>
  <si>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</si>
  <si>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</si>
  <si>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</si>
  <si>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</si>
  <si>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</si>
  <si>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</si>
  <si>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</si>
  <si>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</si>
  <si>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</si>
  <si>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</si>
  <si>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</si>
  <si>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</si>
  <si>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</si>
  <si>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</si>
  <si>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</si>
  <si>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</si>
  <si>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</si>
  <si>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</si>
  <si>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</si>
  <si>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</si>
  <si>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</si>
  <si>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</si>
  <si>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</si>
  <si>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</si>
  <si>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</si>
  <si>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</si>
  <si>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</si>
  <si>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</si>
  <si>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</si>
  <si>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</si>
  <si>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</si>
  <si>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</si>
  <si>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</si>
  <si>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</si>
  <si>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</si>
  <si>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</si>
  <si>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</si>
  <si>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</si>
  <si>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</si>
  <si>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</si>
  <si>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</si>
  <si>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</si>
  <si>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</si>
  <si>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</si>
  <si>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</si>
  <si>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</si>
  <si>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</si>
  <si>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</si>
  <si>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</si>
  <si>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</si>
  <si>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</si>
  <si>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</si>
  <si>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</si>
  <si>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</si>
  <si>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</si>
  <si>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</si>
  <si>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</si>
  <si>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</si>
  <si>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</si>
  <si>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</si>
  <si>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</si>
  <si>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</si>
  <si>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</si>
  <si>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</si>
  <si>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</si>
  <si>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</si>
  <si>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</si>
  <si>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</si>
  <si>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</si>
  <si>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</si>
  <si>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</si>
  <si>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</si>
  <si>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</si>
  <si>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</si>
  <si>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</si>
  <si>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</si>
  <si>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</si>
  <si>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</si>
  <si>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</si>
  <si>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</si>
  <si>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</si>
  <si>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</si>
  <si>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</si>
  <si>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</si>
  <si>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</si>
  <si>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</si>
  <si>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</si>
  <si>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</si>
  <si>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</si>
  <si>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</si>
  <si>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</si>
  <si>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</si>
  <si>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AT</t>
  </si>
  <si>
    <t>LUZ</t>
  </si>
  <si>
    <t>L002</t>
  </si>
  <si>
    <t>MT2</t>
  </si>
  <si>
    <t>L003</t>
  </si>
  <si>
    <t>MT3</t>
  </si>
  <si>
    <t>L004</t>
  </si>
  <si>
    <t>MT4</t>
  </si>
  <si>
    <t>L005</t>
  </si>
  <si>
    <t>BT2</t>
  </si>
  <si>
    <t>L006</t>
  </si>
  <si>
    <t>BT3</t>
  </si>
  <si>
    <t>L009</t>
  </si>
  <si>
    <t>BT5B NO RESIDENCIAL</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</si>
  <si>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</si>
  <si>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</si>
  <si>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</si>
  <si>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</si>
  <si>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</si>
  <si>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</si>
  <si>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</si>
  <si>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</si>
  <si>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</si>
  <si>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</si>
  <si>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</si>
  <si>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</si>
  <si>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</si>
  <si>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</si>
  <si>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</si>
  <si>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</si>
  <si>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</si>
  <si>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</si>
  <si>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</si>
  <si>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</si>
  <si>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</si>
  <si>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</si>
  <si>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</si>
  <si>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</si>
  <si>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</si>
  <si>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</si>
  <si>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</si>
  <si>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</si>
  <si>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</si>
  <si>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</si>
  <si>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</si>
  <si>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Tasa %</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</si>
  <si>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</si>
  <si>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</si>
  <si>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</si>
  <si>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</si>
  <si>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</si>
  <si>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</si>
  <si>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</si>
  <si>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</si>
  <si>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</si>
  <si>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</si>
  <si>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</si>
  <si>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</si>
  <si>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</si>
  <si>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</si>
  <si>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</si>
  <si>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</si>
  <si>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</si>
  <si>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</si>
  <si>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</si>
  <si>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</si>
  <si>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</si>
  <si>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</si>
  <si>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</si>
  <si>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</si>
  <si>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</si>
  <si>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</si>
  <si>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</si>
  <si>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</si>
  <si>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</si>
  <si>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</si>
  <si>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</si>
  <si>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</si>
  <si>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</si>
  <si>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</si>
  <si>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</si>
  <si>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</si>
  <si>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</si>
  <si>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</si>
  <si>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</si>
  <si>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</si>
  <si>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</si>
  <si>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</si>
  <si>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</si>
  <si>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</si>
  <si>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</si>
  <si>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</si>
  <si>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</si>
  <si>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</si>
  <si>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</si>
  <si>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</si>
  <si>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</si>
  <si>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</si>
  <si>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</si>
  <si>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</si>
  <si>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</si>
  <si>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</si>
  <si>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</si>
  <si>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</si>
  <si>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</si>
  <si>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</si>
  <si>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</si>
  <si>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</si>
  <si>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</si>
  <si>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</si>
  <si>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</si>
  <si>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</si>
  <si>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</si>
  <si>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</si>
  <si>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</si>
  <si>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</si>
  <si>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</si>
  <si>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</si>
  <si>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</si>
  <si>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</si>
  <si>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</si>
  <si>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</si>
  <si>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</si>
  <si>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</si>
  <si>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</si>
  <si>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</si>
  <si>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</si>
  <si>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</si>
  <si>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</si>
  <si>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</si>
  <si>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</si>
  <si>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</si>
  <si>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</si>
  <si>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</si>
  <si>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</si>
  <si>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</si>
  <si>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</si>
  <si>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</si>
  <si>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</si>
  <si>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</si>
  <si>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</si>
  <si>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</si>
  <si>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</si>
  <si>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</si>
  <si>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</si>
  <si>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</si>
  <si>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</si>
  <si>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</si>
  <si>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</si>
  <si>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</si>
  <si>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</si>
  <si>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</si>
  <si>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</si>
  <si>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</si>
  <si>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</si>
  <si>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</si>
  <si>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</si>
  <si>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</si>
  <si>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</si>
  <si>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</si>
  <si>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</si>
  <si>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</si>
  <si>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</si>
  <si>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</si>
  <si>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</si>
  <si>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</si>
  <si>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</si>
  <si>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</si>
  <si>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</si>
  <si>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Si "Tipo de documento" es 07 o 08, no existe el Tag UBL</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</si>
  <si>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</si>
  <si>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</si>
  <si>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</si>
  <si>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</si>
  <si>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</si>
  <si>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</si>
  <si>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</si>
  <si>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</si>
  <si>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</si>
  <si>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</si>
  <si>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</si>
  <si>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</si>
  <si>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</si>
  <si>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</si>
  <si>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</si>
  <si>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</si>
  <si>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</si>
  <si>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</si>
  <si>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</si>
  <si>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</si>
  <si>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</si>
  <si>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</si>
  <si>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</si>
  <si>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</si>
  <si>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</si>
  <si>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</si>
  <si>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</si>
  <si>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</si>
  <si>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</si>
  <si>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</si>
  <si>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</si>
  <si>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</si>
  <si>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</si>
  <si>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</si>
  <si>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</si>
  <si>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</si>
  <si>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</si>
  <si>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</si>
  <si>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</si>
  <si>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</si>
  <si>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El valor del Tag UBL es diferente a "20" o "40"</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</si>
  <si>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</si>
  <si>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</si>
  <si>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</si>
  <si>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</si>
  <si>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</si>
  <si>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</si>
  <si>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</si>
  <si>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</si>
  <si>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</si>
  <si>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</si>
  <si>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</si>
  <si>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</si>
  <si>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</si>
  <si>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</si>
  <si>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</si>
  <si>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</si>
  <si>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</si>
  <si>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</si>
  <si>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</si>
  <si>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</si>
  <si>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</si>
  <si>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</si>
  <si>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</si>
  <si>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</si>
  <si>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</si>
  <si>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</si>
  <si>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</si>
  <si>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</si>
  <si>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</si>
  <si>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</si>
  <si>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</si>
  <si>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</si>
  <si>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</si>
  <si>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</si>
  <si>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</si>
  <si>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</si>
  <si>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</si>
  <si>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</si>
  <si>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</si>
  <si>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</si>
  <si>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</si>
  <si>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</si>
  <si>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</si>
  <si>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</si>
  <si>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</si>
  <si>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</si>
  <si>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</si>
  <si>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</si>
  <si>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</si>
  <si>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</si>
  <si>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</si>
  <si>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</si>
  <si>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</si>
  <si>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</si>
  <si>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</si>
  <si>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</si>
  <si>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</si>
  <si>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</si>
  <si>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</si>
  <si>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</si>
  <si>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</si>
  <si>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</si>
  <si>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</si>
  <si>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</si>
  <si>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</si>
  <si>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</si>
  <si>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</si>
  <si>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</si>
  <si>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</si>
  <si>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</si>
  <si>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</si>
  <si>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</si>
  <si>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</si>
  <si>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</si>
  <si>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</si>
  <si>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</si>
  <si>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</si>
  <si>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</si>
  <si>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</si>
  <si>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</si>
  <si>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</si>
  <si>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</si>
  <si>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</si>
  <si>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</si>
  <si>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</si>
  <si>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</si>
  <si>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</si>
  <si>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</si>
  <si>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</si>
  <si>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</si>
  <si>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</si>
  <si>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</si>
  <si>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</si>
  <si>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</si>
  <si>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</si>
  <si>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</si>
  <si>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</si>
  <si>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</si>
  <si>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</si>
  <si>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</si>
  <si>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</si>
  <si>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</si>
  <si>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</si>
  <si>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</si>
  <si>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</si>
  <si>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</si>
  <si>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</si>
  <si>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</si>
  <si>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</si>
  <si>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</si>
  <si>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</si>
  <si>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</si>
  <si>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</si>
  <si>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</si>
  <si>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</si>
  <si>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</si>
  <si>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</si>
  <si>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</si>
  <si>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</si>
  <si>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</si>
  <si>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</si>
  <si>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</si>
  <si>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"03", "07" o "08" y el "Número de documento relacionado" empieza con "E001" o "F" o "B", el valor del Tag UBL es diferente a la moneda de comprobante del listado</t>
  </si>
  <si>
    <t>Si el "Tipo de documento relacionado" es "01", "03", "07" o "08" y el "Número de documento relacionado" empieza con "E001" o "F" o "B", el valor del Tag UBL es diferente al monto del comprobante del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</si>
  <si>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</si>
  <si>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</si>
  <si>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</si>
  <si>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</si>
  <si>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</si>
  <si>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</si>
  <si>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</si>
  <si>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</si>
  <si>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</si>
  <si>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</si>
  <si>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</si>
  <si>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</si>
  <si>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</si>
  <si>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</si>
  <si>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</si>
  <si>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</si>
  <si>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</si>
  <si>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</si>
  <si>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</si>
  <si>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</si>
  <si>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</si>
  <si>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</si>
  <si>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</si>
  <si>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</si>
  <si>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</si>
  <si>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</si>
  <si>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</si>
  <si>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</si>
  <si>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</si>
  <si>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</si>
  <si>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</si>
  <si>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</si>
  <si>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</si>
  <si>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Si el Tag UBL existe, no existe el atributo del Tag UBL</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</si>
  <si>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</si>
  <si>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</si>
  <si>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</si>
  <si>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</si>
  <si>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</si>
  <si>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</si>
  <si>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</si>
  <si>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</si>
  <si>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</si>
  <si>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</si>
  <si>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</si>
  <si>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</si>
  <si>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</si>
  <si>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</si>
  <si>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</si>
  <si>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</si>
  <si>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</si>
  <si>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</si>
  <si>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</si>
  <si>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</si>
  <si>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</si>
  <si>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</si>
  <si>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</si>
  <si>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</si>
  <si>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</si>
  <si>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</si>
  <si>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</si>
  <si>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</si>
  <si>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</si>
  <si>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</si>
  <si>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</si>
  <si>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</si>
  <si>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</si>
  <si>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</si>
  <si>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</si>
  <si>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</si>
  <si>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</si>
  <si>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</si>
  <si>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</si>
  <si>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</si>
  <si>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</si>
  <si>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</si>
  <si>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</si>
  <si>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</si>
  <si>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</si>
  <si>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</si>
  <si>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</si>
  <si>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</si>
  <si>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</si>
  <si>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</si>
  <si>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</si>
  <si>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</si>
  <si>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</si>
  <si>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</si>
  <si>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</si>
  <si>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</si>
  <si>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</si>
  <si>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</si>
  <si>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</si>
  <si>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</si>
  <si>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</si>
  <si>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</si>
  <si>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</si>
  <si>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</si>
  <si>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</si>
  <si>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</si>
  <si>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</si>
  <si>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</si>
  <si>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</si>
  <si>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</si>
  <si>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</si>
  <si>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</si>
  <si>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</si>
  <si>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</si>
  <si>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</si>
  <si>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</si>
  <si>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</si>
  <si>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</si>
  <si>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</si>
  <si>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</si>
  <si>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</si>
  <si>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</si>
  <si>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</si>
  <si>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</si>
  <si>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</si>
  <si>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</si>
  <si>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</si>
  <si>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</si>
  <si>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</si>
  <si>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</si>
  <si>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</si>
  <si>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</si>
  <si>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</si>
  <si>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</si>
  <si>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</si>
  <si>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</si>
  <si>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</si>
  <si>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</si>
  <si>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</si>
  <si>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</si>
  <si>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</si>
  <si>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</si>
  <si>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</si>
  <si>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</si>
  <si>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</si>
  <si>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</si>
  <si>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</si>
  <si>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</si>
  <si>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</si>
  <si>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</si>
  <si>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</si>
  <si>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</si>
  <si>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</si>
  <si>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</si>
  <si>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</si>
  <si>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</si>
  <si>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</si>
  <si>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</si>
  <si>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</si>
  <si>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</si>
  <si>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</si>
  <si>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</si>
  <si>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</si>
  <si>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</si>
  <si>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</si>
  <si>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</si>
  <si>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</si>
  <si>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</si>
  <si>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</si>
  <si>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</si>
  <si>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</si>
  <si>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</si>
  <si>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Si el valor del Tag UBL es "01", y existe "Número de placa del vehículo" o "Número de documento de identidad del conductor" (alguno de ellos)</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</si>
  <si>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</si>
  <si>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</si>
  <si>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</si>
  <si>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</si>
  <si>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</si>
  <si>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</si>
  <si>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</si>
  <si>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</si>
  <si>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</si>
  <si>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</si>
  <si>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</si>
  <si>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</si>
  <si>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</si>
  <si>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</si>
  <si>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</si>
  <si>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</si>
  <si>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</si>
  <si>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</si>
  <si>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</si>
  <si>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</si>
  <si>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</si>
  <si>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</si>
  <si>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</si>
  <si>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</si>
  <si>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</si>
  <si>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</si>
  <si>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</si>
  <si>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</si>
  <si>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</si>
  <si>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</si>
  <si>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</si>
  <si>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</si>
  <si>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</si>
  <si>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</si>
  <si>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</si>
  <si>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</si>
  <si>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</si>
  <si>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</si>
  <si>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</si>
  <si>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</si>
  <si>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</si>
  <si>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</si>
  <si>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</si>
  <si>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</si>
  <si>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</si>
  <si>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</si>
  <si>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</si>
  <si>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</si>
  <si>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</si>
  <si>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</si>
  <si>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</si>
  <si>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</si>
  <si>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</si>
  <si>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</si>
  <si>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</si>
  <si>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</si>
  <si>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</si>
  <si>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</si>
  <si>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</si>
  <si>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</si>
  <si>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</si>
  <si>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</si>
  <si>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</si>
  <si>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</si>
  <si>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</si>
  <si>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</si>
  <si>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</si>
  <si>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</si>
  <si>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</si>
  <si>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</si>
  <si>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</si>
  <si>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</si>
  <si>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</si>
  <si>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</si>
  <si>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</si>
  <si>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</si>
  <si>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</si>
  <si>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</si>
  <si>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</si>
  <si>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</si>
  <si>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</si>
  <si>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</si>
  <si>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</si>
  <si>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</si>
  <si>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</si>
  <si>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</si>
  <si>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</si>
  <si>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</si>
  <si>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</si>
  <si>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</si>
  <si>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</si>
  <si>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</si>
  <si>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</si>
  <si>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</si>
  <si>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</si>
  <si>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</si>
  <si>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</si>
  <si>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</si>
  <si>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</si>
  <si>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</si>
  <si>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</si>
  <si>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</si>
  <si>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</si>
  <si>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</si>
  <si>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</si>
  <si>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</si>
  <si>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</si>
  <si>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</si>
  <si>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</si>
  <si>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</si>
  <si>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</si>
  <si>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</si>
  <si>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</si>
  <si>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</si>
  <si>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</si>
  <si>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</si>
  <si>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</si>
  <si>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</si>
  <si>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</si>
  <si>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</si>
  <si>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</si>
  <si>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</si>
  <si>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</si>
  <si>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La suma de "Monto total de la percepción" más "Base imponible percepción" es diferente al Tag UBL con una tolerancia de más/menos uno, expresado en soles</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</si>
  <si>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</si>
  <si>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</si>
  <si>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</si>
  <si>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</si>
  <si>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</si>
  <si>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</si>
  <si>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</si>
  <si>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</si>
  <si>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</si>
  <si>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</si>
  <si>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</si>
  <si>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</si>
  <si>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</si>
  <si>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</si>
  <si>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</si>
  <si>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</si>
  <si>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</si>
  <si>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</si>
  <si>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</si>
  <si>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</si>
  <si>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</si>
  <si>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</si>
  <si>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</si>
  <si>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</si>
  <si>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</si>
  <si>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</si>
  <si>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</si>
  <si>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</si>
  <si>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</si>
  <si>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</si>
  <si>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</si>
  <si>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</si>
  <si>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</si>
  <si>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</si>
  <si>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</si>
  <si>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</si>
  <si>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</si>
  <si>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</si>
  <si>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</si>
  <si>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</si>
  <si>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</si>
  <si>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</si>
  <si>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</si>
  <si>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</si>
  <si>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</si>
  <si>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</si>
  <si>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</si>
  <si>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Tasa</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</si>
  <si>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</si>
  <si>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</si>
  <si>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</si>
  <si>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</si>
  <si>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</si>
  <si>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</si>
  <si>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</si>
  <si>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</si>
  <si>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</si>
  <si>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</si>
  <si>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</si>
  <si>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</si>
  <si>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</si>
  <si>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</si>
  <si>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</si>
  <si>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</si>
  <si>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</si>
  <si>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</si>
  <si>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</si>
  <si>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</si>
  <si>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</si>
  <si>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</si>
  <si>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</si>
  <si>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</si>
  <si>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</si>
  <si>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</si>
  <si>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</si>
  <si>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</si>
  <si>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</si>
  <si>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</si>
  <si>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</si>
  <si>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</si>
  <si>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</si>
  <si>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</si>
  <si>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</si>
  <si>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</si>
  <si>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</si>
  <si>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</si>
  <si>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</si>
  <si>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</si>
  <si>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</si>
  <si>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</si>
  <si>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</si>
  <si>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</si>
  <si>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</si>
  <si>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</si>
  <si>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</si>
  <si>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</si>
  <si>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</si>
  <si>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</si>
  <si>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</si>
  <si>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</si>
  <si>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</si>
  <si>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</si>
  <si>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</si>
  <si>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</si>
  <si>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</si>
  <si>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</si>
  <si>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</si>
  <si>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</si>
  <si>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</si>
  <si>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</si>
  <si>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</si>
  <si>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</si>
  <si>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</si>
  <si>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</si>
  <si>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</si>
  <si>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</si>
  <si>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</si>
  <si>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</si>
  <si>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</si>
  <si>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</si>
  <si>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</si>
  <si>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</si>
  <si>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</si>
  <si>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</si>
  <si>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</si>
  <si>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</si>
  <si>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</si>
  <si>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</si>
  <si>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</si>
  <si>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</si>
  <si>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</si>
  <si>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</si>
  <si>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</si>
  <si>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</si>
  <si>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</si>
  <si>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</si>
  <si>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</si>
  <si>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</si>
  <si>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</si>
  <si>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</si>
  <si>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Operaciones de Pago de regalía petrolera</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</si>
  <si>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</si>
  <si>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</si>
  <si>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</si>
  <si>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</si>
  <si>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</si>
  <si>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</si>
  <si>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</si>
  <si>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</si>
  <si>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</si>
  <si>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</si>
  <si>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</si>
  <si>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</si>
  <si>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</si>
  <si>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</si>
  <si>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</si>
  <si>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</si>
  <si>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</si>
  <si>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</si>
  <si>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</si>
  <si>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</si>
  <si>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</si>
  <si>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</si>
  <si>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</si>
  <si>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</si>
  <si>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</si>
  <si>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</si>
  <si>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</si>
  <si>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</si>
  <si>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</si>
  <si>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</si>
  <si>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</si>
  <si>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</si>
  <si>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</si>
  <si>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</si>
  <si>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</si>
  <si>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</si>
  <si>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</si>
  <si>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</si>
  <si>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</si>
  <si>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</si>
  <si>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</si>
  <si>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</si>
  <si>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</si>
  <si>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</si>
  <si>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</si>
  <si>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</si>
  <si>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</si>
  <si>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</si>
  <si>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</si>
  <si>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</si>
  <si>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</si>
  <si>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</si>
  <si>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</si>
  <si>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</si>
  <si>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</si>
  <si>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</si>
  <si>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</si>
  <si>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</si>
  <si>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</si>
  <si>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</si>
  <si>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</si>
  <si>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</si>
  <si>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</si>
  <si>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</si>
  <si>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</si>
  <si>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</si>
  <si>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</si>
  <si>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</si>
  <si>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</si>
  <si>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</si>
  <si>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</si>
  <si>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</si>
  <si>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</si>
  <si>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</si>
  <si>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</si>
  <si>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</si>
  <si>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</si>
  <si>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</si>
  <si>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</si>
  <si>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</si>
  <si>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</si>
  <si>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</si>
  <si>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</si>
  <si>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</si>
  <si>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</si>
  <si>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</si>
  <si>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</si>
  <si>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</si>
  <si>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</si>
  <si>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</si>
  <si>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</si>
  <si>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</si>
  <si>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</si>
  <si>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</si>
  <si>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</si>
  <si>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</si>
  <si>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</si>
  <si>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</si>
  <si>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</si>
  <si>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</si>
  <si>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</si>
  <si>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</si>
  <si>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</si>
  <si>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</si>
  <si>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</si>
  <si>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</si>
  <si>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</si>
  <si>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</si>
  <si>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</si>
  <si>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</si>
  <si>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</si>
  <si>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</si>
  <si>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</si>
  <si>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</si>
  <si>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</si>
  <si>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</si>
  <si>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</si>
  <si>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</si>
  <si>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</si>
  <si>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</si>
  <si>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</si>
  <si>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</si>
  <si>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</si>
  <si>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</si>
  <si>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</si>
  <si>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</si>
  <si>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</si>
  <si>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</si>
  <si>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</si>
  <si>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</si>
  <si>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</si>
  <si>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</si>
  <si>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</si>
  <si>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</si>
  <si>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</si>
  <si>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</si>
  <si>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</si>
  <si>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</si>
  <si>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</si>
  <si>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</si>
  <si>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</si>
  <si>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</si>
  <si>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</si>
  <si>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</si>
  <si>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</si>
  <si>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</si>
  <si>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</si>
  <si>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</si>
  <si>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</si>
  <si>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</si>
  <si>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</si>
  <si>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</si>
  <si>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</si>
  <si>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</si>
  <si>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</si>
  <si>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</si>
  <si>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</si>
  <si>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</si>
  <si>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</si>
  <si>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</si>
  <si>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</si>
  <si>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</si>
  <si>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</si>
  <si>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</si>
  <si>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</si>
  <si>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</si>
  <si>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</si>
  <si>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</si>
  <si>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</si>
  <si>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</si>
  <si>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</si>
  <si>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</si>
  <si>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</si>
  <si>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</si>
  <si>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</si>
  <si>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</si>
  <si>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</si>
  <si>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</si>
  <si>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</si>
  <si>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</si>
  <si>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</si>
  <si>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</si>
  <si>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</si>
  <si>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</si>
  <si>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</si>
  <si>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</si>
  <si>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</si>
  <si>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</si>
  <si>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</si>
  <si>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</si>
  <si>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</si>
  <si>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</si>
  <si>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</si>
  <si>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</si>
  <si>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</si>
  <si>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</si>
  <si>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</si>
  <si>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</si>
  <si>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</si>
  <si>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</si>
  <si>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</si>
  <si>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</si>
  <si>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</si>
  <si>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</si>
  <si>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</si>
  <si>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</si>
  <si>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</si>
  <si>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</si>
  <si>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</si>
  <si>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</si>
  <si>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</si>
  <si>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</si>
  <si>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</si>
  <si>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</si>
  <si>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</si>
  <si>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</si>
  <si>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</si>
  <si>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</si>
  <si>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</si>
  <si>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</si>
  <si>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</si>
  <si>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</si>
  <si>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</si>
  <si>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</si>
  <si>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</si>
  <si>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</si>
  <si>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</si>
  <si>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</si>
  <si>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</si>
  <si>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</si>
  <si>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</si>
  <si>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</si>
  <si>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</si>
  <si>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</si>
  <si>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</si>
  <si>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</si>
  <si>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</si>
  <si>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</si>
  <si>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</si>
  <si>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</si>
  <si>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</si>
  <si>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</si>
  <si>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</si>
  <si>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</si>
  <si>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</si>
  <si>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</si>
  <si>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</si>
  <si>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</si>
  <si>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</si>
  <si>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</si>
  <si>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</si>
  <si>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</si>
  <si>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</si>
  <si>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</si>
  <si>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</si>
  <si>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</si>
  <si>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</si>
  <si>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</si>
  <si>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</si>
  <si>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</si>
  <si>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</si>
  <si>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</si>
  <si>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</si>
  <si>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</si>
  <si>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</si>
  <si>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</si>
  <si>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</si>
  <si>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</si>
  <si>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</si>
  <si>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</si>
  <si>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</si>
  <si>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</si>
  <si>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</si>
  <si>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</si>
  <si>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</si>
  <si>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</si>
  <si>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</si>
  <si>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</si>
  <si>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</si>
  <si>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</si>
  <si>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</si>
  <si>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</si>
  <si>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</si>
  <si>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</si>
  <si>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</si>
  <si>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</si>
  <si>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</si>
  <si>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</si>
  <si>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</si>
  <si>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</si>
  <si>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</si>
  <si>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</si>
  <si>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</si>
  <si>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</si>
  <si>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</si>
  <si>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</si>
  <si>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</si>
  <si>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</si>
  <si>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</si>
  <si>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</si>
  <si>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</si>
  <si>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</si>
  <si>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</si>
  <si>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</si>
  <si>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</si>
  <si>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</si>
  <si>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</si>
  <si>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</si>
  <si>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</si>
  <si>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</si>
  <si>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</si>
  <si>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</si>
  <si>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</si>
  <si>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</si>
  <si>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</si>
  <si>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</si>
  <si>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</si>
  <si>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</si>
  <si>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</si>
  <si>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</si>
  <si>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</si>
  <si>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</si>
  <si>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</si>
  <si>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</si>
  <si>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</si>
  <si>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</si>
  <si>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</si>
  <si>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</si>
  <si>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</si>
  <si>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</si>
  <si>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</si>
  <si>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</si>
  <si>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</si>
  <si>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</si>
  <si>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</si>
  <si>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</si>
  <si>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</si>
  <si>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</si>
  <si>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</si>
  <si>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</si>
  <si>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</si>
  <si>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</si>
  <si>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</si>
  <si>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</si>
  <si>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</si>
  <si>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</si>
  <si>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</si>
  <si>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</si>
  <si>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</si>
  <si>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</si>
  <si>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</si>
  <si>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</si>
  <si>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</si>
  <si>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</si>
  <si>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</si>
  <si>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</si>
  <si>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</si>
  <si>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</si>
  <si>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</si>
  <si>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</si>
  <si>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</si>
  <si>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</si>
  <si>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</si>
  <si>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</si>
  <si>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</si>
  <si>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</si>
  <si>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</si>
  <si>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</si>
  <si>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</si>
  <si>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</si>
  <si>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</si>
  <si>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</si>
  <si>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</si>
  <si>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</si>
  <si>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</si>
  <si>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</si>
  <si>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</si>
  <si>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</si>
  <si>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</si>
  <si>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</si>
  <si>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</si>
  <si>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</si>
  <si>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</si>
  <si>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</si>
  <si>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</si>
  <si>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</si>
  <si>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</si>
  <si>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</si>
  <si>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</si>
  <si>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</si>
  <si>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</si>
  <si>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</si>
  <si>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</si>
  <si>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</si>
  <si>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</si>
  <si>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</si>
  <si>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</si>
  <si>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</si>
  <si>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</si>
  <si>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</si>
  <si>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</si>
  <si>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</si>
  <si>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</si>
  <si>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</si>
  <si>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</si>
  <si>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</si>
  <si>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</si>
  <si>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</si>
  <si>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</si>
  <si>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</si>
  <si>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</si>
  <si>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</si>
  <si>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</si>
  <si>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</si>
  <si>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</si>
  <si>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</si>
  <si>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</si>
  <si>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</si>
  <si>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</si>
  <si>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</si>
  <si>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</si>
  <si>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</si>
  <si>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</si>
  <si>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</si>
  <si>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</si>
  <si>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</si>
  <si>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</si>
  <si>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</si>
  <si>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</si>
  <si>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</si>
  <si>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</si>
  <si>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</si>
  <si>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</si>
  <si>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</si>
  <si>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</si>
  <si>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</si>
  <si>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</si>
  <si>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</si>
  <si>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</si>
  <si>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</si>
  <si>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</si>
  <si>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</si>
  <si>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</si>
  <si>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</si>
  <si>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</si>
  <si>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</si>
  <si>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</si>
  <si>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</si>
  <si>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</si>
  <si>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</si>
  <si>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</si>
  <si>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</si>
  <si>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</si>
  <si>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</si>
  <si>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</si>
  <si>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</si>
  <si>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</si>
  <si>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</si>
  <si>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</si>
  <si>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</si>
  <si>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</si>
  <si>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</si>
  <si>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</si>
  <si>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</si>
  <si>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</si>
  <si>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</si>
  <si>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</si>
  <si>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</si>
  <si>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</si>
  <si>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</si>
  <si>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</si>
  <si>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</si>
  <si>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</si>
  <si>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</si>
  <si>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</si>
  <si>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</si>
  <si>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</si>
  <si>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</si>
  <si>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</si>
  <si>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</si>
  <si>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</si>
  <si>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</si>
  <si>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</si>
  <si>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</si>
  <si>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</si>
  <si>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</si>
  <si>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</si>
  <si>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</si>
  <si>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</si>
  <si>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</si>
  <si>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</si>
  <si>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</si>
  <si>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</si>
  <si>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</si>
  <si>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</si>
  <si>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</si>
  <si>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</si>
  <si>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</si>
  <si>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</si>
  <si>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</si>
  <si>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</si>
  <si>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</si>
  <si>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</si>
  <si>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</si>
  <si>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</si>
  <si>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</si>
  <si>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</si>
  <si>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</si>
  <si>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</si>
  <si>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</si>
  <si>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</si>
  <si>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</si>
  <si>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</si>
  <si>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</si>
  <si>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</si>
  <si>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</si>
  <si>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</si>
  <si>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</si>
  <si>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</si>
  <si>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</si>
  <si>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</si>
  <si>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</si>
  <si>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</si>
  <si>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</si>
  <si>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</si>
  <si>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</si>
  <si>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</si>
  <si>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</si>
  <si>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</si>
  <si>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</si>
  <si>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</si>
  <si>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</si>
  <si>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</si>
  <si>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</si>
  <si>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</si>
  <si>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</si>
  <si>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</si>
  <si>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</si>
  <si>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</si>
  <si>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</si>
  <si>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</si>
  <si>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</si>
  <si>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</si>
  <si>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</si>
  <si>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</si>
  <si>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</si>
  <si>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</si>
  <si>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</si>
  <si>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</si>
  <si>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</si>
  <si>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</si>
  <si>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</si>
  <si>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</si>
  <si>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</si>
  <si>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</si>
  <si>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</si>
  <si>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</si>
  <si>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</si>
  <si>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</si>
  <si>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</si>
  <si>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</si>
  <si>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</si>
  <si>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</si>
  <si>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</si>
  <si>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</si>
  <si>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</si>
  <si>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</si>
  <si>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</si>
  <si>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</si>
  <si>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</si>
  <si>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</si>
  <si>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</si>
  <si>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</si>
  <si>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</si>
  <si>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</si>
  <si>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</si>
  <si>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</si>
  <si>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</si>
  <si>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</si>
  <si>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</si>
  <si>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</si>
  <si>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</si>
  <si>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</si>
  <si>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</si>
  <si>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</si>
  <si>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</si>
  <si>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</si>
  <si>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</si>
  <si>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</si>
  <si>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</si>
  <si>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</si>
  <si>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</si>
  <si>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</si>
  <si>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</si>
  <si>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</si>
  <si>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</si>
  <si>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</si>
  <si>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</si>
  <si>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</si>
  <si>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</si>
  <si>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</si>
  <si>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</si>
  <si>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</si>
  <si>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</si>
  <si>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</si>
  <si>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</si>
  <si>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</si>
  <si>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</si>
  <si>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</si>
  <si>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</si>
  <si>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</si>
  <si>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</si>
  <si>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</si>
  <si>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</si>
  <si>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</si>
  <si>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</si>
  <si>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</si>
  <si>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 xml:space="preserve">Número de documento del huesped
Código de tipo de documento de identidad del huesped
Código país de emisión del pasaporte
Apellidos y Nombres o denominación o razón social del huesped
Código del país de residencia del sujeto no domiciliado
</t>
  </si>
  <si>
    <t xml:space="preserve">an..20
an1
an2
an..200
an2
</t>
  </si>
  <si>
    <t xml:space="preserve">/Invoice/cac:InvoiceLine/cac:Item/cac:AdditionalItemProperty/cbc:Value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/Invoice/cac:InvoiceLine/cac:Item/cac:AdditionalItemProperty/cbc:Value (Apellidos y Nombres o denominación o razón social del huesped)
/Invoice/cac:InvoiceLine/cac:Item/cac:AdditionalItemProperty/cbc:Value (Código del país de residencia del sujeto no domiciliado)
</t>
  </si>
  <si>
    <t>Fecha de Ingreso al país
Fecha de Ingreso al Establecimiento
Fecha de salida del Establecimiento
Fecha de consumo</t>
  </si>
  <si>
    <t>/Invoice/cac:InvoiceLine/cac:Item/cac:AdditionalItemProperty/cac:UsabilityPeriod/cbc:StartDate (Fecha)</t>
  </si>
  <si>
    <t>Número de Días de Permanencia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</si>
  <si>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</si>
  <si>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</si>
  <si>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</si>
  <si>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</si>
  <si>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an..50
an10
an10
an..50
an1
an6
an..200
an..25
an..30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</si>
  <si>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</si>
  <si>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</si>
  <si>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</si>
  <si>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</si>
  <si>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</si>
  <si>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</si>
  <si>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</si>
  <si>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</si>
  <si>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</si>
  <si>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</si>
  <si>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</si>
  <si>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</si>
  <si>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</si>
  <si>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</si>
  <si>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</si>
  <si>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Migración de documentos autorizados - Pago de regalía petrolera</t>
  </si>
  <si>
    <t>Decreto Supremo de aprobación del contrato
Area de contrato (Lote)</t>
  </si>
  <si>
    <t>/Invoice/cac:InvoiceLine/cac:Item/cac:AdditionalItemProperty/cbc:Value (Decreto Supremo de aprobación del contrato)
/Invoice/cac:InvoiceLine/cac:Item/cac:AdditionalItemProperty/cbc:Value (Area de contrato - Lote)</t>
  </si>
  <si>
    <t>Periodo de pago - Fecha de inicio</t>
  </si>
  <si>
    <t>Periodo de pago - Fecha de fin</t>
  </si>
  <si>
    <t>/Invoice/cac:InvoiceLine/cac:Item/cac:AdditionalItemProperty/cac:UsabilityPeriod/cbc:EndDate</t>
  </si>
  <si>
    <t>Fecha de Pago</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</si>
  <si>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</si>
  <si>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</si>
  <si>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</si>
  <si>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</si>
  <si>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</si>
  <si>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</si>
  <si>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</si>
  <si>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</si>
  <si>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</si>
  <si>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</si>
  <si>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</si>
  <si>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</si>
  <si>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</si>
  <si>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</si>
  <si>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</si>
  <si>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</si>
  <si>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</si>
  <si>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</si>
  <si>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</si>
  <si>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</si>
  <si>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</si>
  <si>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</si>
  <si>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</si>
  <si>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</si>
  <si>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</si>
  <si>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</si>
  <si>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</si>
  <si>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</si>
  <si>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</si>
  <si>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</si>
  <si>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</si>
  <si>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</si>
  <si>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Si el tag UBL existe y el código de tipo de nota de crédito es 11, el valor del Tag UBL es vacío</t>
  </si>
  <si>
    <t>Si el tag UBL existe y el código de tipo de nota de crédito es 11, el valor del Tag UBL no se encuentra en el listado</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</si>
  <si>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</si>
  <si>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</si>
  <si>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</si>
  <si>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</si>
  <si>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</si>
  <si>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</si>
  <si>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</si>
  <si>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</si>
  <si>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</si>
  <si>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</si>
  <si>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</si>
  <si>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</si>
  <si>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</si>
  <si>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</si>
  <si>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</si>
  <si>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</si>
  <si>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</si>
  <si>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</si>
  <si>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/CreditNote/cac:CreditNoteLine/cac:Item/cac:AdditionalItemProperty/cbc:Value (N° de Contrato)
/CreditNote/cac:CreditNoteLine/cac:Item/cac:AdditionalItemProperty/cbc:Value (Fecha del otorgamiento del crédito)
/CreditNote/cac:CreditNoteLine/cac:Item/cac:AdditionalItemProperty/cbc:Value (Código del tipo de préstamo)
/CreditNote/cac:CreditNoteLine/cac:Item/cac:AdditionalItemProperty/cbc:Value (Número de la Partida Registral)
/CreditNote/cac:CreditNoteLine/cac:Item/cac:AdditionalItemProperty/cbc:Value (Código de indicador de primera vivienda)
/CreditNote/cac:CreditNoteLine/cac:Item/cac:AdditionalItemProperty/cbc:Value (Dirección - Código de ubigeo)
/CreditNote/cac:CreditNoteLine/cac:Item/cac:AdditionalItemProperty/cbc:Value (Dirección - Dirección completa y detallada)
/CreditNote/cac:CreditNoteLine/cac:Item/cac:AdditionalItemProperty/cbc:Value (Dirección - Urbanización)
/CreditNote/cac:CreditNoteLine/cac:Item/cac:AdditionalItemProperty/cbc:Value (Dirección - Provincia)
/CreditNote/cac:CreditNoteLine/cac:Item/cac:AdditionalItemProperty/cbc:Value (Dirección - Departamento)
/CreditNote/cac:CreditNoteLine/cac:Item/cac:AdditionalItemProperty/cbc:Value (Dirección - Distrito)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</si>
  <si>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</si>
  <si>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</si>
  <si>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</si>
  <si>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</si>
  <si>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</si>
  <si>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</si>
  <si>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</si>
  <si>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</si>
  <si>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</si>
  <si>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</si>
  <si>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</si>
  <si>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</si>
  <si>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</si>
  <si>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</si>
  <si>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</si>
  <si>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</si>
  <si>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</si>
  <si>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</si>
  <si>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</si>
  <si>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</si>
  <si>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</si>
  <si>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</si>
  <si>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</si>
  <si>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</si>
  <si>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</si>
  <si>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</si>
  <si>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</si>
  <si>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</si>
  <si>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</si>
  <si>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</si>
  <si>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</si>
  <si>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</si>
  <si>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</si>
  <si>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</si>
  <si>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</si>
  <si>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</si>
  <si>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</si>
  <si>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</si>
  <si>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</si>
  <si>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</si>
  <si>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</si>
  <si>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</si>
  <si>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</si>
  <si>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</si>
  <si>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</si>
  <si>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</si>
  <si>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</si>
  <si>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</si>
  <si>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</si>
  <si>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</si>
  <si>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</si>
  <si>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</si>
  <si>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</si>
  <si>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</si>
  <si>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</si>
  <si>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</si>
  <si>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</si>
  <si>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</si>
  <si>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</si>
  <si>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</si>
  <si>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</si>
  <si>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</si>
  <si>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</si>
  <si>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</si>
  <si>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</si>
  <si>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</si>
  <si>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</si>
  <si>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</si>
  <si>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</si>
  <si>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</si>
  <si>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</si>
  <si>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</si>
  <si>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</si>
  <si>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</si>
  <si>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</si>
  <si>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</si>
  <si>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</si>
  <si>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</si>
  <si>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</si>
  <si>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</si>
  <si>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</si>
  <si>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</si>
  <si>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</si>
  <si>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</si>
  <si>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Si existe el tag, el valor ingresado es diferente a 'Propiedad del item'</t>
  </si>
  <si>
    <t>Si existe el tag, el valor ingresado es diferente a 'urn:pe:gob:sunat:cpe:see:gem:catalogos:catalogo55'</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</si>
  <si>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</si>
  <si>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</si>
  <si>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</si>
  <si>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</si>
  <si>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</si>
  <si>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</si>
  <si>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</si>
  <si>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</si>
  <si>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</si>
  <si>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</si>
  <si>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</si>
  <si>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</si>
  <si>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</si>
  <si>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</si>
  <si>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</si>
  <si>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</si>
  <si>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</si>
  <si>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</si>
  <si>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</si>
  <si>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</si>
  <si>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</si>
  <si>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</si>
  <si>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</si>
  <si>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</si>
  <si>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</si>
  <si>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</si>
  <si>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</si>
  <si>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</si>
  <si>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</si>
  <si>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</si>
  <si>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</si>
  <si>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</si>
  <si>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</si>
  <si>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</si>
  <si>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</si>
  <si>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</si>
  <si>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</si>
  <si>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</si>
  <si>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</si>
  <si>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</si>
  <si>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</si>
  <si>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</si>
  <si>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</si>
  <si>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</si>
  <si>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</si>
  <si>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El formato del tag debe ser numérico de hasta 4 dígitos</t>
  </si>
  <si>
    <t>an..30
an..10</t>
  </si>
  <si>
    <t>Código de régimen de percepción</t>
  </si>
  <si>
    <t>Monto total incluido la percepción</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</si>
  <si>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</si>
  <si>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</si>
  <si>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</si>
  <si>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</si>
  <si>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</si>
  <si>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</si>
  <si>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</si>
  <si>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</si>
  <si>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</si>
  <si>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</si>
  <si>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</si>
  <si>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</si>
  <si>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</si>
  <si>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</si>
  <si>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</si>
  <si>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</si>
  <si>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</si>
  <si>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</si>
  <si>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</si>
  <si>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</si>
  <si>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</si>
  <si>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</si>
  <si>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</si>
  <si>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</si>
  <si>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</si>
  <si>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</si>
  <si>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</si>
  <si>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</si>
  <si>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</si>
  <si>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</si>
  <si>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</si>
  <si>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</si>
  <si>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</si>
  <si>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</si>
  <si>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</si>
  <si>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</si>
  <si>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</si>
  <si>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</si>
  <si>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</si>
  <si>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</si>
  <si>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</si>
  <si>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</si>
  <si>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</si>
  <si>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</si>
  <si>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</si>
  <si>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</si>
  <si>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</si>
  <si>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</si>
  <si>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</si>
  <si>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</si>
  <si>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</si>
  <si>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</si>
  <si>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</si>
  <si>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</si>
  <si>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</si>
  <si>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</si>
  <si>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</si>
  <si>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</si>
  <si>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</si>
  <si>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</si>
  <si>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</si>
  <si>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</si>
  <si>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</si>
  <si>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</si>
  <si>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</si>
  <si>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</si>
  <si>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</si>
  <si>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</si>
  <si>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</si>
  <si>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</si>
  <si>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</si>
  <si>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</si>
  <si>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</si>
  <si>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</si>
  <si>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</si>
  <si>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</si>
  <si>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</si>
  <si>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</si>
  <si>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</si>
  <si>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</si>
  <si>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</si>
  <si>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</si>
  <si>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</si>
  <si>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</si>
  <si>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</si>
  <si>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</si>
  <si>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</si>
  <si>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</si>
  <si>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</si>
  <si>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</si>
  <si>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</si>
  <si>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</si>
  <si>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</si>
  <si>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</si>
  <si>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</si>
  <si>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</si>
  <si>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</si>
  <si>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</si>
  <si>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</si>
  <si>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</si>
  <si>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</si>
  <si>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</si>
  <si>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</si>
  <si>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</si>
  <si>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</si>
  <si>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</si>
  <si>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</si>
  <si>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</si>
  <si>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</si>
  <si>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</si>
  <si>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</si>
  <si>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</si>
  <si>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</si>
  <si>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</si>
  <si>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</si>
  <si>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</si>
  <si>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</si>
  <si>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</si>
  <si>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</si>
  <si>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</si>
  <si>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</si>
  <si>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</si>
  <si>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</si>
  <si>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</si>
  <si>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</si>
  <si>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</si>
  <si>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</si>
  <si>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</si>
  <si>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</si>
  <si>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</si>
  <si>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</si>
  <si>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</si>
  <si>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</si>
  <si>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</si>
  <si>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</si>
  <si>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</si>
  <si>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</si>
  <si>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</si>
  <si>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</si>
  <si>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</si>
  <si>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</si>
  <si>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</si>
  <si>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</si>
  <si>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</si>
  <si>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</si>
  <si>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</si>
  <si>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</si>
  <si>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</si>
  <si>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</si>
  <si>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</si>
  <si>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</si>
  <si>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</si>
  <si>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</si>
  <si>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</si>
  <si>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</si>
  <si>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</si>
  <si>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</si>
  <si>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</si>
  <si>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</si>
  <si>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</si>
  <si>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</si>
  <si>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</si>
  <si>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</si>
  <si>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</si>
  <si>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</si>
  <si>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</si>
  <si>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</si>
  <si>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</si>
  <si>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</si>
  <si>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</si>
  <si>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</si>
  <si>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</si>
  <si>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</si>
  <si>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</si>
  <si>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</si>
  <si>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</si>
  <si>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</si>
  <si>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</si>
  <si>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</si>
  <si>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</si>
  <si>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</si>
  <si>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</si>
  <si>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</si>
  <si>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</si>
  <si>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</si>
  <si>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</si>
  <si>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</si>
  <si>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</si>
  <si>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</si>
  <si>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</si>
  <si>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</si>
  <si>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</si>
  <si>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</si>
  <si>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</si>
  <si>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</si>
  <si>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</si>
  <si>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</si>
  <si>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</si>
  <si>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</si>
  <si>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</si>
  <si>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</si>
  <si>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</si>
  <si>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</si>
  <si>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</si>
  <si>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</si>
  <si>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</si>
  <si>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</si>
  <si>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</si>
  <si>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</si>
  <si>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</si>
  <si>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Catálogos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</si>
  <si>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</si>
  <si>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</si>
  <si>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</si>
  <si>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</si>
  <si>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</si>
  <si>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</si>
  <si>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</si>
  <si>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</si>
  <si>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</si>
  <si>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</si>
  <si>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</si>
  <si>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</si>
  <si>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</si>
  <si>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</si>
  <si>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</si>
  <si>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</si>
  <si>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</si>
  <si>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</si>
  <si>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</si>
  <si>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</si>
  <si>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</si>
  <si>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</si>
  <si>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</si>
  <si>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</si>
  <si>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</si>
  <si>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</si>
  <si>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</si>
  <si>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</si>
  <si>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</si>
  <si>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</si>
  <si>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</si>
  <si>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</si>
  <si>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</si>
  <si>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Si el "Tipo de documento" es 14 (Servicio Publico); o, "Tipo de documento" es 07 o 08 y "Serie del documento de baja" empieza con "S"; la fecha de emisión del comprobante en el listado es diferente a la "Fecha de generación del documento dado de baja"</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</si>
  <si>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</si>
  <si>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</si>
  <si>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</si>
  <si>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</si>
  <si>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</si>
  <si>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</si>
  <si>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</si>
  <si>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</si>
  <si>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</si>
  <si>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</si>
  <si>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</si>
  <si>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</si>
  <si>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</si>
  <si>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</si>
  <si>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</si>
  <si>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</si>
  <si>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</si>
  <si>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</si>
  <si>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</si>
  <si>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</si>
  <si>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Ciudad o lugar de destino - Código de ubigeo/Invoice/cac:InvoiceLine/cac:Item/cac:AdditionalItemProperty/cbc:Value (</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</si>
  <si>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</si>
  <si>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</si>
  <si>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</si>
  <si>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</si>
  <si>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</si>
  <si>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</si>
  <si>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</si>
  <si>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</si>
  <si>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</si>
  <si>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</si>
  <si>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an6
an..200
an6
an..200
an..100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</si>
  <si>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</si>
  <si>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</si>
  <si>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</si>
  <si>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</si>
  <si>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</si>
  <si>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</si>
  <si>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</si>
  <si>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</si>
  <si>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</si>
  <si>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</si>
  <si>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</si>
  <si>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</si>
  <si>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</si>
  <si>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</si>
  <si>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</si>
  <si>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</si>
  <si>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</si>
  <si>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</si>
  <si>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</si>
  <si>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</si>
  <si>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</si>
  <si>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</si>
  <si>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</si>
  <si>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</si>
  <si>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</si>
  <si>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</si>
  <si>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</si>
  <si>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</si>
  <si>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</si>
  <si>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</si>
  <si>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</si>
  <si>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</si>
  <si>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</si>
  <si>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</si>
  <si>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</si>
  <si>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</si>
  <si>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</si>
  <si>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</si>
  <si>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</si>
  <si>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</si>
  <si>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</si>
  <si>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</si>
  <si>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</si>
  <si>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</si>
  <si>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</si>
  <si>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</si>
  <si>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</si>
  <si>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</si>
  <si>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</si>
  <si>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</si>
  <si>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</si>
  <si>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</si>
  <si>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</si>
  <si>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</si>
  <si>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</si>
  <si>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</si>
  <si>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</si>
  <si>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</si>
  <si>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</si>
  <si>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</si>
  <si>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</si>
  <si>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</si>
  <si>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</si>
  <si>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</si>
  <si>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</si>
  <si>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</si>
  <si>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</si>
  <si>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</si>
  <si>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</si>
  <si>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</si>
  <si>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</si>
  <si>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</si>
  <si>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</si>
  <si>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"0200" o "0201" o "0202" o "0203" o "0204" o "0205" o "0206" o "0207" o "0208", el valor del Tag UBL es vacío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</si>
  <si>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</si>
  <si>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</si>
  <si>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</si>
  <si>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</si>
  <si>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</si>
  <si>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</si>
  <si>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</si>
  <si>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</si>
  <si>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</si>
  <si>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</si>
  <si>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</si>
  <si>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</si>
  <si>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</si>
  <si>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</si>
  <si>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'0303 - Pago de regalía petrolera', no existe el tag con código '4060'</t>
  </si>
  <si>
    <t>Si 'Tipo de operación' es '0303 - Pago de regalía petrolera', no existe el tag con código '4061'</t>
  </si>
  <si>
    <t>Si 'Tipo de operación' es '0303 - Pago de regalía petrolera', no existe el tag con código '4062'</t>
  </si>
  <si>
    <t>Si 'Tipo de operación' es '0303 - Pago de regalía petrolera', no existe el tag con código '4063'</t>
  </si>
  <si>
    <t xml:space="preserve">Si 'Tipo de operación' es '0303 - Pago de regalía petrolera', no existe el tag </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</si>
  <si>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</si>
  <si>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</si>
  <si>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</si>
  <si>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</si>
  <si>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</si>
  <si>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</si>
  <si>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</si>
  <si>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</si>
  <si>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</si>
  <si>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</si>
  <si>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</si>
  <si>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</si>
  <si>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</si>
  <si>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</si>
  <si>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</si>
  <si>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</si>
  <si>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</si>
  <si>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</si>
  <si>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</si>
  <si>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</si>
  <si>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</si>
  <si>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</si>
  <si>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</si>
  <si>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</si>
  <si>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</si>
  <si>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</si>
  <si>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</si>
  <si>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</si>
  <si>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</si>
  <si>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</si>
  <si>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</si>
  <si>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</si>
  <si>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</si>
  <si>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</si>
  <si>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</si>
  <si>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</si>
  <si>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</si>
  <si>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</si>
  <si>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'10' (Otros conceptos) el formato del tag UBL puede ser, vacío ó:
- [F][A-Z0-9]{3}-[0-9]{1,8}
- (E001)-[0-9]{1,8}
- [0-9]{1,4}-[0-9]{1,8}
- [B][A-Z0-9]{3}-[0-9]{1,8}
- (EB01)-[0-9]{1,8}
- [S][A-Z0-9]{3}-[0-9]{1,8}
- [a-zA-Z0-9-]{1,20}-[0-9]{1,10}</t>
  </si>
  <si>
    <t>Si 'Código de tipo de nota de crédito' es diferente de '10' (Otros conceptos) y la nota crédito modifica a una factura, el formato del Tag UBL es diferente a:
- [F][A-Z0-9]{3}-[0-9]{1,8}
- (E001)-[0-9]{1,8}
- [0-9]{1,4}-[0-9]{1,8}</t>
  </si>
  <si>
    <t>Si 'Código de tipo de nota de crédito' es diferente de '10' (Otros conceptos) y la NC modifica a una boleta de venta (tipo de comprobante =03), y el formato del Tag UBL es diferente a:
- [B][A-Z0-9]{3}-[0-9]{1,8}
- (EB01)-[0-9]{1,8}
- [0-9]{1,4}-[0-9]{1,8}</t>
  </si>
  <si>
    <t>Si 'Código de tipo de nota de crédito' es diferente de '10' (Otros conceptos) y la Serie del comprobante empieza con 'B', el Tag UBL es diferente de '03'</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</si>
  <si>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</si>
  <si>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</si>
  <si>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</si>
  <si>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</si>
  <si>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</si>
  <si>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</si>
  <si>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</si>
  <si>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</si>
  <si>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</si>
  <si>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el "Tipo de documento" es 01 (Factura); o, "Tipo de documento" es 07 o 08 y "Serie del documento de baja" empieza con "F" o número; la fecha de emisión del comprobante en el listado es diferente a la "Fecha de generación del documento dado de baja"</t>
  </si>
  <si>
    <t>Si "Tipo de documento" es 03, 07 o 08 y la serie empieza con número,  el Tag UBL no se encuentra en el listado</t>
  </si>
  <si>
    <t>Si "Tipo de documento" es "07" o "08" y el formato del Tag UBL es diferente a
- [F][A-Z0-9]{3}
- [S][A-Z0-9]{3}
- [0-9]{1,4}</t>
  </si>
  <si>
    <t>Si "Tipo de documento" es 20, el formato del Tag UBL es diferente a:
- [R][A-Z0-9]{3}
- [0-9]{1,4}</t>
  </si>
  <si>
    <t>Si "Tipo de documento" es 40, el formato del Tag UBL es diferente a:
- [P][A-Z0-9]{3}  
- [0-9]{1,4}</t>
  </si>
  <si>
    <t>El tipo de nota es un dato único</t>
  </si>
  <si>
    <t>Si 'Código de tipo de nota de débito' es diferente de '03' (Penalidades/ otros conceptos) y la nota débito modifica a una factura, el formato del Tag UBL es diferente a:
- [F][A-Z0-9]{3}-[0-9]{1,8}
- (E001)-[0-9]{1,8}
- [0-9]{1,4}-[0-9]{1,8}</t>
  </si>
  <si>
    <t>Si 'Código de tipo de nota de débito' es '03' (Penalidades/ otros conceptos) el formato del tag UBL puede ser, vacío ó:
- [F][A-Z0-9]{3}-[0-9]{1,8}
- (E001)-[0-9]{1,8}
- [0-9]{1,4}-[0-9]{1,8}
- [B][A-Z0-9]{3}-[0-9]{1,8}
- (EB01)-[0-9]{1,8}
- [S][A-Z0-9]{3}-[0-9]{1,8}
- [a-zA-Z0-9-]{1,20}-[0-9]{1,10}</t>
  </si>
  <si>
    <t>Si 'Código de tipo de nota de débito' es diferente de '03' (Penalidades/ otros conceptos) y la Serie del comprobante empieza con "B", el Tag UBL es diferente de '03'</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</si>
  <si>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</si>
  <si>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</si>
  <si>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</si>
  <si>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</si>
  <si>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</si>
  <si>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</si>
  <si>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</si>
  <si>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Si 'Código de tributo' igual a '9997' (Exonerada) y 'Código de leyenda' es 2008, el valor del Tab UBL es igual a 0 (cero)</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</si>
  <si>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</si>
  <si>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</si>
  <si>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</si>
  <si>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</si>
  <si>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</si>
  <si>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</si>
  <si>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</si>
  <si>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</si>
  <si>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</si>
  <si>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</si>
  <si>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</si>
  <si>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</si>
  <si>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</si>
  <si>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</si>
  <si>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</si>
  <si>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</si>
  <si>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</si>
  <si>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</si>
  <si>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</si>
  <si>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</si>
  <si>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</si>
  <si>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</si>
  <si>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</si>
  <si>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</si>
  <si>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</si>
  <si>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</si>
  <si>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</si>
  <si>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</si>
  <si>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</si>
  <si>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</si>
  <si>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</si>
  <si>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</si>
  <si>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</si>
  <si>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</si>
  <si>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</si>
  <si>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</si>
  <si>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</si>
  <si>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</si>
  <si>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</si>
  <si>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</si>
  <si>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</si>
  <si>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</si>
  <si>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</si>
  <si>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</si>
  <si>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</si>
  <si>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</si>
  <si>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</si>
  <si>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</si>
  <si>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</si>
  <si>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</si>
  <si>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</si>
  <si>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</si>
  <si>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</si>
  <si>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</si>
  <si>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</si>
  <si>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</si>
  <si>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</si>
  <si>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</si>
  <si>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</si>
  <si>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</si>
  <si>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</si>
  <si>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</si>
  <si>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</si>
  <si>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</si>
  <si>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</si>
  <si>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</si>
  <si>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</si>
  <si>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</si>
  <si>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</si>
  <si>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</si>
  <si>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</si>
  <si>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</si>
  <si>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</si>
  <si>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</si>
  <si>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</si>
  <si>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</si>
  <si>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</si>
  <si>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</si>
  <si>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</si>
  <si>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'Modalidad de Transporte(FG Remitente)' es '02',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</si>
  <si>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</si>
  <si>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</si>
  <si>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</si>
  <si>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</si>
  <si>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</si>
  <si>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</si>
  <si>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</si>
  <si>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</si>
  <si>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</si>
  <si>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</si>
  <si>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</si>
  <si>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</si>
  <si>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</si>
  <si>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</si>
  <si>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</si>
  <si>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</si>
  <si>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</si>
  <si>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</si>
  <si>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</si>
  <si>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</si>
  <si>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</si>
  <si>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</si>
  <si>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</si>
  <si>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</si>
  <si>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</si>
  <si>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</si>
  <si>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</si>
  <si>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</si>
  <si>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</si>
  <si>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</si>
  <si>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</si>
  <si>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</si>
  <si>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</si>
  <si>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</si>
  <si>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</si>
  <si>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</si>
  <si>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</si>
  <si>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</si>
  <si>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</si>
  <si>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</si>
  <si>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'Código de tipo de nota de crédito' es igual a'10' (Otros conceptos),  el valor del tag UBL puede ser vacío ó los valores del Catálogo 01.</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</si>
  <si>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</si>
  <si>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</si>
  <si>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</si>
  <si>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</si>
  <si>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</si>
  <si>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</si>
  <si>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</si>
  <si>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</si>
  <si>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</si>
  <si>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</si>
  <si>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</si>
  <si>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</si>
  <si>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</si>
  <si>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</si>
  <si>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</si>
  <si>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</si>
  <si>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</si>
  <si>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</si>
  <si>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</si>
  <si>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</si>
  <si>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</si>
  <si>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</si>
  <si>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</si>
  <si>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</si>
  <si>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</si>
  <si>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</si>
  <si>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</si>
  <si>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</si>
  <si>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</si>
  <si>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</si>
  <si>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</si>
  <si>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</si>
  <si>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</si>
  <si>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</si>
  <si>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'Código de tributo' es '2000', si el Tag UBL existe y el valor del Tag UBL es diferente a la sumatoria de los 'Montos base' (cbc:TaxableAmount) de los ítems con 'Código de tributo por línea' igual a '2000' (con una tolerancia + - 1)</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</si>
  <si>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</si>
  <si>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</si>
  <si>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</si>
  <si>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diferente de '03' (Penalidades/ otros conceptos) y la nota débito modifica a una boleta de venta (tipo de comprobante '03'), y el formato del Tag UBL es diferente a:
- [B][A-Z0-9]{3}-[0-9]{1,8}
- (EB01)-[0-9]{1,8}
- [0-9]{1,4}-[0-9]{1,8}</t>
  </si>
  <si>
    <t>Si 'Código de tipo de nota de débito' es diferente de '03' (Penalidades/ otros conceptos) y la la nota débito modifica a un DAE (tipo de comprobante '14'), y el formato del Tag UBL es diferente a:
- [S][A-Z0-9]{3}-[0-9]{1,8}
- [0-9]{1,4}-[0-9]{1,8}
- [0-9]{1,8} (Para caso de DAE sin serie)</t>
  </si>
  <si>
    <t>Si el tag UBL existe y el 'Código de tipo de nota de débito' es '11', el valor del Tag UBL no se encuentra en el listado</t>
  </si>
  <si>
    <t>Si el tag UBL existe y el 'Código de tipo de nota de débito' es '11', el valor del Tag UBL es vacío</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</si>
  <si>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</si>
  <si>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</si>
  <si>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</si>
  <si>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</si>
  <si>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</si>
  <si>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</si>
  <si>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</si>
  <si>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</si>
  <si>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</si>
  <si>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</si>
  <si>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</si>
  <si>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</si>
  <si>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</si>
  <si>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</si>
  <si>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</si>
  <si>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El formato del Tag UBL no tiene el formato:
- [B][A-Z0-9]{3}-[0-9]{1,8}
- [F][A-Z0-9]{3}-[0-9]{1,8}
- [S][A-Z0-9]{3}-[0-9]{1,8}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</si>
  <si>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</si>
  <si>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</si>
  <si>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</si>
  <si>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</si>
  <si>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</si>
  <si>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</si>
  <si>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</si>
  <si>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</si>
  <si>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</si>
  <si>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'2000', el valor del Tag Ubl  y es diferente de la sumatoria de los importes de ISC (cbc:TaxAmount) con 'Código de tributo por línea' igual a '2000' de cada ítem (con una tolerancia + - 1)</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</si>
  <si>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</si>
  <si>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</si>
  <si>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</si>
  <si>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</si>
  <si>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</si>
  <si>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</si>
  <si>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</si>
  <si>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</si>
  <si>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</si>
  <si>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</si>
  <si>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</si>
  <si>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</si>
  <si>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</si>
  <si>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</si>
  <si>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</si>
  <si>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</si>
  <si>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</si>
  <si>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</si>
  <si>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</si>
  <si>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</si>
  <si>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</si>
  <si>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Si 'Código de tributo por línea' es '1016' (IVAP) y 'Monto base' es mayor a cero (cbc:TaxableAmount &gt; 0), y 'Código de tipo de nota de credito' es '12' (IVAP), el valor del Tag UBL es diferente a 0 (cero)</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</si>
  <si>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</si>
  <si>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</si>
  <si>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</si>
  <si>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</si>
  <si>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</si>
  <si>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</si>
  <si>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</si>
  <si>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</si>
  <si>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</si>
  <si>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</si>
  <si>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</si>
  <si>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</si>
  <si>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</si>
  <si>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</si>
  <si>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</si>
  <si>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</si>
  <si>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</si>
  <si>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</si>
  <si>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Si existe , y valor del tag es diferente de 'DAY'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</si>
  <si>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</si>
  <si>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</si>
  <si>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</si>
  <si>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</si>
  <si>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</si>
  <si>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</si>
  <si>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</si>
  <si>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</si>
  <si>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</si>
  <si>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</si>
  <si>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</si>
  <si>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</si>
  <si>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</si>
  <si>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</si>
  <si>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</si>
  <si>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</si>
  <si>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</si>
  <si>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</si>
  <si>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</si>
  <si>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</si>
  <si>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</si>
  <si>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</si>
  <si>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</si>
  <si>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</si>
  <si>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</si>
  <si>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</si>
  <si>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</si>
  <si>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</si>
  <si>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</si>
  <si>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</si>
  <si>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</si>
  <si>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</si>
  <si>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</si>
  <si>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</si>
  <si>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</si>
  <si>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</si>
  <si>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</si>
  <si>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</si>
  <si>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</si>
  <si>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</si>
  <si>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</si>
  <si>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</si>
  <si>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</si>
  <si>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</si>
  <si>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</si>
  <si>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</si>
  <si>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</si>
  <si>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</si>
  <si>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</si>
  <si>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</si>
  <si>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</si>
  <si>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</si>
  <si>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</si>
  <si>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</si>
  <si>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</si>
  <si>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</si>
  <si>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</si>
  <si>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</si>
  <si>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</si>
  <si>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</si>
  <si>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</si>
  <si>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</si>
  <si>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</si>
  <si>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</si>
  <si>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</si>
  <si>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</si>
  <si>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</si>
  <si>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</si>
  <si>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</si>
  <si>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</si>
  <si>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</si>
  <si>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</si>
  <si>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</si>
  <si>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</si>
  <si>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</si>
  <si>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</si>
  <si>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</si>
  <si>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</si>
  <si>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</si>
  <si>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</si>
  <si>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</si>
  <si>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</si>
  <si>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</si>
  <si>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</si>
  <si>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</si>
  <si>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</si>
  <si>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</si>
  <si>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</si>
  <si>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</si>
  <si>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</si>
  <si>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</si>
  <si>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</si>
  <si>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</si>
  <si>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</si>
  <si>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</si>
  <si>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</si>
  <si>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</si>
  <si>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</si>
  <si>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ACCION</t>
  </si>
  <si>
    <t>Número de versión de UBL</t>
  </si>
  <si>
    <t>/ApplicationResponse/cbc:UBLVersionID</t>
  </si>
  <si>
    <t>Valor fijo: "2.1"</t>
  </si>
  <si>
    <t>NO RECHAZO</t>
  </si>
  <si>
    <t>Número de versión del CDR OSE</t>
  </si>
  <si>
    <t>an..10 </t>
  </si>
  <si>
    <t>/ApplicationResponse/cbc:CustomizationID</t>
  </si>
  <si>
    <t>Valor fijo: "1.0"</t>
  </si>
  <si>
    <t>Número de autorización del comprobante (UUID)</t>
  </si>
  <si>
    <t>an..36</t>
  </si>
  <si>
    <t>/ApplicationResponse/cbc:ID</t>
  </si>
  <si>
    <t>Validar estructura: 8-4-4-4-12 (hexadecimal)</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</si>
  <si>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</si>
  <si>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</si>
  <si>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</si>
  <si>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</si>
  <si>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</si>
  <si>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</si>
  <si>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</si>
  <si>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</si>
  <si>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Debe ser mayor a la fecha de recepción OSE</t>
  </si>
  <si>
    <t>Si la fecha de recepcion en SUNAT es mayor a una hora respecto a la fecha de comprobación por OSE.
La fecha de recepción en SUNAT es mayor a 1 hora respecto a la fecha de comprobación por OSE.</t>
  </si>
  <si>
    <t>Hora de comprobación del comprobante (OSE)</t>
  </si>
  <si>
    <t>/ApplicationResponse/cbc:ResponseTime</t>
  </si>
  <si>
    <t>RECHAZO</t>
  </si>
  <si>
    <t>/ApplicationResponse/cac:SenderParty/cac:PartyLegalEntity/cbc:CompanyID</t>
  </si>
  <si>
    <t>Debe corresponder al RUC del que envía el CPE al OSE</t>
  </si>
  <si>
    <t>Número de documento de identificación del que envía el CPE (emisor o PSE)</t>
  </si>
  <si>
    <t>Si el RUC es de un PSE, éste debe estar autorizado por el emisor (vinculado) a la fecha de comprobación</t>
  </si>
  <si>
    <t>Catálogo 06</t>
  </si>
  <si>
    <t>/ApplicationResponse/cac:SenderParty/cac:PartyLegalEntity/cbc:CompanyID/@schemeID</t>
  </si>
  <si>
    <t>Valor fijo; "6"</t>
  </si>
  <si>
    <t>Tipo de documento de identidad del que envía el CPE (emisor o PSE)</t>
  </si>
  <si>
    <t>/ApplicationResponse/cac:SenderParty/cac:PartyLegalEntity/cbc:CompanyID/@schemeAgencyName</t>
  </si>
  <si>
    <t>Valor fijo: "PE:SUNAT"</t>
  </si>
  <si>
    <t>/ApplicationResponse/cac:SenderParty/cac:PartyLegalEntity/cbc:CompanyID/@schemeURI</t>
  </si>
  <si>
    <t>Valor fijo: "urn:pe:gob:sunat:cpe:see:gem:catalogos:catalogo6"</t>
  </si>
  <si>
    <t>/ApplicationResponse/cac:ReceiverParty/cac:PartyLegalEntity/cbc:CompanyID</t>
  </si>
  <si>
    <t xml:space="preserve">El certificado digital con el que se firma el CDR OSE, debe corresponder a este RUC.
Debe corresponder a un OSE registrado en el padrón.
Debe estar vinculado al Emisor del comprobante, a la fecha de comprobación.
</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</si>
  <si>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</si>
  <si>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</si>
  <si>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</si>
  <si>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</si>
  <si>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Valor fijo: "6"</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</si>
  <si>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</si>
  <si>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</si>
  <si>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</si>
  <si>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</si>
  <si>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Valor fijo: "0", indica que el documento electrónico fue aceptado</t>
  </si>
  <si>
    <t>/ApplicationResponse/cac:DocumentResponse/cac:Response/cbc:ResponseCode/@listAgencyName</t>
  </si>
  <si>
    <t>Descripción de la Respuesta</t>
  </si>
  <si>
    <t>/ApplicationResponse/cac:DocumentResponse/cac:Response/cbc:Description</t>
  </si>
  <si>
    <t>No debe ser nulo</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</si>
  <si>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</si>
  <si>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</si>
  <si>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</si>
  <si>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</si>
  <si>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Valor fijo: "urn:pe:gob:sunat:cpe:see:gem:codigos:codigoretorno"</t>
  </si>
  <si>
    <t>Descripción de la observación</t>
  </si>
  <si>
    <t>/ApplicationResponse/cac:DocumentResponse/cac:Response/cac:Status/cbc:StatusReason</t>
  </si>
  <si>
    <t>Serie y número del comprobante</t>
  </si>
  <si>
    <t> an..13</t>
  </si>
  <si>
    <t>####-########</t>
  </si>
  <si>
    <t>/ApplicationResponse/cac:DocumentResponse/cac:DocumentReference/cbc:ID</t>
  </si>
  <si>
    <t>Debe corresponder con el CPE</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</si>
  <si>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</si>
  <si>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</si>
  <si>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</si>
  <si>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</si>
  <si>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</si>
  <si>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</si>
  <si>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</si>
  <si>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</si>
  <si>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</si>
  <si>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</si>
  <si>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 xml:space="preserve">
2873</t>
  </si>
  <si>
    <t>Validar solo si es PSE:
El PSE informado no se encuentra vinculado con el  emisor del comprobante en la fecha de comprobación.</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</si>
  <si>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</si>
  <si>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</si>
  <si>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</si>
  <si>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</si>
  <si>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</si>
  <si>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Acción</t>
  </si>
  <si>
    <t>Debe ser menor o igual al momento de recepción SUNAT</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</si>
  <si>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</si>
  <si>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</si>
  <si>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</si>
  <si>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</si>
  <si>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</si>
  <si>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</si>
  <si>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</si>
  <si>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</si>
  <si>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</si>
  <si>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</si>
  <si>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</si>
  <si>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</si>
  <si>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</si>
  <si>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</si>
  <si>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</si>
  <si>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</si>
  <si>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</si>
  <si>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</si>
  <si>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</si>
  <si>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</si>
  <si>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</si>
  <si>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</si>
  <si>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</si>
  <si>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</si>
  <si>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</si>
  <si>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</si>
  <si>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</si>
  <si>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</si>
  <si>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</si>
  <si>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</si>
  <si>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</si>
  <si>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</si>
  <si>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</si>
  <si>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</si>
  <si>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</si>
  <si>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</si>
  <si>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</si>
  <si>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</si>
  <si>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</si>
  <si>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</si>
  <si>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</si>
  <si>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</si>
  <si>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</si>
  <si>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</si>
  <si>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</si>
  <si>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</si>
  <si>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</si>
  <si>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</si>
  <si>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</si>
  <si>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</si>
  <si>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</si>
  <si>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</si>
  <si>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49
50
51
52
53
54</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</si>
  <si>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</si>
  <si>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</si>
  <si>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</si>
  <si>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</si>
  <si>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</si>
  <si>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</si>
  <si>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</si>
  <si>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</si>
  <si>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</si>
  <si>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</si>
  <si>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</si>
  <si>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</si>
  <si>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</si>
  <si>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</si>
  <si>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</si>
  <si>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</si>
  <si>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</si>
  <si>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</si>
  <si>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</si>
  <si>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</si>
  <si>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</si>
  <si>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</si>
  <si>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</si>
  <si>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</si>
  <si>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</si>
  <si>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</si>
  <si>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</si>
  <si>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</si>
  <si>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</si>
  <si>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</si>
  <si>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</si>
  <si>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</si>
  <si>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</si>
  <si>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</si>
  <si>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</si>
  <si>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</si>
  <si>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</si>
  <si>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</si>
  <si>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</si>
  <si>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</si>
  <si>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</si>
  <si>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</si>
  <si>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</si>
  <si>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</si>
  <si>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</si>
  <si>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</si>
  <si>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</si>
  <si>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</si>
  <si>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</si>
  <si>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</si>
  <si>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</si>
  <si>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</si>
  <si>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</si>
  <si>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</si>
  <si>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</si>
  <si>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</si>
  <si>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</si>
  <si>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</si>
  <si>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</si>
  <si>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</si>
  <si>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</si>
  <si>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</si>
  <si>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</si>
  <si>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</si>
  <si>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</si>
  <si>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</si>
  <si>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</si>
  <si>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</si>
  <si>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</si>
  <si>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</si>
  <si>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</si>
  <si>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</si>
  <si>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</si>
  <si>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</si>
  <si>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</si>
  <si>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</si>
  <si>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</si>
  <si>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</si>
  <si>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</si>
  <si>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</si>
  <si>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</si>
  <si>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</si>
  <si>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</si>
  <si>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</si>
  <si>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</si>
  <si>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</si>
  <si>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</si>
  <si>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</si>
  <si>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</si>
  <si>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</si>
  <si>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</si>
  <si>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</si>
  <si>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</si>
  <si>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</si>
  <si>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</si>
  <si>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</si>
  <si>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</si>
  <si>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</si>
  <si>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</si>
  <si>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</si>
  <si>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</si>
  <si>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</si>
  <si>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</si>
  <si>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</si>
  <si>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</si>
  <si>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</si>
  <si>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</si>
  <si>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</si>
  <si>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</si>
  <si>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</si>
  <si>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</si>
  <si>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</si>
  <si>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</si>
  <si>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</si>
  <si>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</si>
  <si>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</si>
  <si>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</si>
  <si>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</si>
  <si>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</si>
  <si>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</si>
  <si>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</si>
  <si>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</si>
  <si>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</si>
  <si>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</si>
  <si>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</si>
  <si>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</si>
  <si>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</si>
  <si>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</si>
  <si>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</si>
  <si>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</si>
  <si>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</si>
  <si>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</si>
  <si>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</si>
  <si>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</si>
  <si>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</si>
  <si>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</si>
  <si>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</si>
  <si>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</si>
  <si>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</si>
  <si>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</si>
  <si>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</si>
  <si>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</si>
  <si>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</si>
  <si>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</si>
  <si>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</si>
  <si>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</si>
  <si>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</si>
  <si>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</si>
  <si>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</si>
  <si>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</si>
  <si>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</si>
  <si>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</si>
  <si>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</si>
  <si>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</si>
  <si>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</si>
  <si>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</si>
  <si>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</si>
  <si>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</si>
  <si>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</si>
  <si>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</si>
  <si>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</si>
  <si>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</si>
  <si>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</si>
  <si>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</si>
  <si>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</si>
  <si>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</si>
  <si>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</si>
  <si>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</si>
  <si>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</si>
  <si>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</si>
  <si>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</si>
  <si>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</si>
  <si>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</si>
  <si>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</si>
  <si>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</si>
  <si>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</si>
  <si>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</si>
  <si>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</si>
  <si>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</si>
  <si>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</si>
  <si>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</si>
  <si>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</si>
  <si>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</si>
  <si>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</si>
  <si>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</si>
  <si>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</si>
  <si>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</si>
  <si>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</si>
  <si>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</si>
  <si>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</si>
  <si>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</si>
  <si>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</si>
  <si>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</si>
  <si>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</si>
  <si>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</si>
  <si>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</si>
  <si>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</si>
  <si>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</si>
  <si>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</si>
  <si>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</si>
  <si>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</si>
  <si>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</si>
  <si>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</si>
  <si>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</si>
  <si>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</si>
  <si>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</si>
  <si>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</si>
  <si>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</si>
  <si>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</si>
  <si>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</si>
  <si>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</si>
  <si>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</si>
  <si>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</si>
  <si>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</si>
  <si>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</si>
  <si>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</si>
  <si>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</si>
  <si>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</si>
  <si>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</si>
  <si>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</si>
  <si>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</si>
  <si>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</si>
  <si>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</si>
  <si>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</si>
  <si>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</si>
  <si>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</si>
  <si>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</si>
  <si>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</si>
  <si>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47
48</t>
  </si>
  <si>
    <t>84
85
86
87
88
89
90</t>
  </si>
  <si>
    <t>96
97
98
99</t>
  </si>
  <si>
    <t>118
119
120
121
122</t>
  </si>
  <si>
    <t>123
124
125
126</t>
  </si>
  <si>
    <t xml:space="preserve">128
129
130
131
</t>
  </si>
  <si>
    <t>132
133
134
135</t>
  </si>
  <si>
    <t>136
137
138
139
140
141</t>
  </si>
  <si>
    <t>142
143</t>
  </si>
  <si>
    <t>146
147
148
149
150</t>
  </si>
  <si>
    <t>155
156</t>
  </si>
  <si>
    <t xml:space="preserve">38
39
40
</t>
  </si>
  <si>
    <t>42
43</t>
  </si>
  <si>
    <t>44
45</t>
  </si>
  <si>
    <t>85
86</t>
  </si>
  <si>
    <t>119
120
121
122
123</t>
  </si>
  <si>
    <t>124
125
126
127</t>
  </si>
  <si>
    <t xml:space="preserve">129
130
131
132
</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</si>
  <si>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</si>
  <si>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</si>
  <si>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</si>
  <si>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</si>
  <si>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</si>
  <si>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</si>
  <si>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</si>
  <si>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</si>
  <si>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</si>
  <si>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</si>
  <si>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</si>
  <si>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</si>
  <si>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</si>
  <si>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</si>
  <si>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</si>
  <si>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</si>
  <si>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</si>
  <si>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</si>
  <si>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</si>
  <si>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</si>
  <si>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</si>
  <si>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</si>
  <si>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</si>
  <si>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</si>
  <si>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</si>
  <si>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</si>
  <si>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</si>
  <si>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</si>
  <si>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</si>
  <si>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</si>
  <si>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</si>
  <si>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</si>
  <si>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</si>
  <si>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</si>
  <si>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</si>
  <si>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</si>
  <si>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</si>
  <si>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</si>
  <si>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</si>
  <si>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</si>
  <si>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</si>
  <si>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</si>
  <si>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</si>
  <si>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</si>
  <si>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</si>
  <si>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</si>
  <si>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</si>
  <si>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</si>
  <si>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</si>
  <si>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</si>
  <si>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</si>
  <si>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</si>
  <si>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</si>
  <si>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</si>
  <si>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</si>
  <si>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</si>
  <si>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</si>
  <si>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</si>
  <si>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</si>
  <si>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</si>
  <si>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</si>
  <si>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</si>
  <si>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</si>
  <si>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Tipo de documento del agente de ventas</t>
  </si>
  <si>
    <t>Cantidad de la especie vendida</t>
  </si>
  <si>
    <t>Catálogo No. 54</t>
  </si>
  <si>
    <t>023</t>
  </si>
  <si>
    <t>Leche</t>
  </si>
  <si>
    <t>Agrega código</t>
  </si>
  <si>
    <t>Se agrega código 23-Leche</t>
  </si>
  <si>
    <t>Catálogos</t>
  </si>
  <si>
    <t>Si "Tipo de documento que modifica" es diferente a 12, el formato del Tag UBL es diferente a:
- ([B][A-Z0-9]{3})-(?!0+$)([0-9]{1,8})
- (EB01)-[0-9]{1,8}
- [0-9]{1,4}-[0-9]{1,8}</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</si>
  <si>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</si>
  <si>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</si>
  <si>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</si>
  <si>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</si>
  <si>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</si>
  <si>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</si>
  <si>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Si "Tipo de documento que modifica" es 12, el formato del Tag UBL es diferente a:
- (?!0+-)^[a-zA-Z0-9-]{1,20}-(?!0+$)([0-9]{1,20})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</si>
  <si>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</si>
  <si>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</si>
  <si>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</si>
  <si>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</si>
  <si>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</si>
  <si>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</si>
  <si>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</si>
  <si>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</si>
  <si>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</si>
  <si>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</si>
  <si>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</si>
  <si>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</si>
  <si>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</si>
  <si>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</si>
  <si>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</si>
  <si>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</si>
  <si>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</si>
  <si>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</si>
  <si>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</si>
  <si>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</si>
  <si>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</si>
  <si>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</si>
  <si>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</si>
  <si>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</si>
  <si>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</si>
  <si>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</si>
  <si>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</si>
  <si>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</si>
  <si>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</si>
  <si>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</si>
  <si>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</si>
  <si>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</si>
  <si>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</si>
  <si>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</si>
  <si>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</si>
  <si>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</si>
  <si>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</si>
  <si>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</si>
  <si>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</si>
  <si>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</si>
  <si>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</si>
  <si>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</si>
  <si>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</si>
  <si>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</si>
  <si>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</si>
  <si>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</si>
  <si>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</si>
  <si>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</si>
  <si>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</si>
  <si>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</si>
  <si>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</si>
  <si>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</si>
  <si>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</si>
  <si>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</si>
  <si>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</si>
  <si>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</si>
  <si>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</si>
  <si>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</si>
  <si>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</si>
  <si>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</si>
  <si>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</si>
  <si>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</si>
  <si>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</si>
  <si>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</si>
  <si>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</si>
  <si>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</si>
  <si>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</si>
  <si>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</si>
  <si>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</si>
  <si>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</si>
  <si>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</si>
  <si>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</si>
  <si>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</si>
  <si>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</si>
  <si>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</si>
  <si>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</si>
  <si>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</si>
  <si>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</si>
  <si>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</si>
  <si>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</si>
  <si>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</si>
  <si>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</si>
  <si>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</si>
  <si>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Tarifas reguladas</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</si>
  <si>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</si>
  <si>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</si>
  <si>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</si>
  <si>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</si>
  <si>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</si>
  <si>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</si>
  <si>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</si>
  <si>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</si>
  <si>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</si>
  <si>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</si>
  <si>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</si>
  <si>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</si>
  <si>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</si>
  <si>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</si>
  <si>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</si>
  <si>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</si>
  <si>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</si>
  <si>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</si>
  <si>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</si>
  <si>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</si>
  <si>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</si>
  <si>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</si>
  <si>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</si>
  <si>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</si>
  <si>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</si>
  <si>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</si>
  <si>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</si>
  <si>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</si>
  <si>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</si>
  <si>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</si>
  <si>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</si>
  <si>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</si>
  <si>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</si>
  <si>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</si>
  <si>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</si>
  <si>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</si>
  <si>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</si>
  <si>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</si>
  <si>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</si>
  <si>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</si>
  <si>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</si>
  <si>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</si>
  <si>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</si>
  <si>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</si>
  <si>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</si>
  <si>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</si>
  <si>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</si>
  <si>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</si>
  <si>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</si>
  <si>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</si>
  <si>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</si>
  <si>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N° de Contrato
Fecha del otorgamiento del crédito
Tipo de préstamo
Partida regsitral
Indicador de primera vivienda
Dirección completa del predio</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</si>
  <si>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</si>
  <si>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</si>
  <si>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</si>
  <si>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</si>
  <si>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</si>
  <si>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</si>
  <si>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ERR-2120, ERR-2121, ERR-3209 y OBS-2404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</si>
  <si>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</si>
  <si>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</si>
  <si>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</si>
  <si>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</si>
  <si>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</si>
  <si>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</si>
  <si>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</si>
  <si>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</si>
  <si>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</si>
  <si>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</si>
  <si>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</si>
  <si>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</si>
  <si>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</si>
  <si>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</si>
  <si>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</si>
  <si>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</si>
  <si>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</si>
  <si>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</si>
  <si>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</si>
  <si>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</si>
  <si>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</si>
  <si>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</si>
  <si>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</si>
  <si>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</si>
  <si>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</si>
  <si>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</si>
  <si>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</si>
  <si>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</si>
  <si>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</si>
  <si>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</si>
  <si>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</si>
  <si>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</si>
  <si>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</si>
  <si>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</si>
  <si>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</si>
  <si>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</si>
  <si>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
(Catálogo N.° 04)</t>
  </si>
  <si>
    <t xml:space="preserve">
(Catálogo N.° 06)
(Catálogo N.° 04)</t>
  </si>
  <si>
    <t xml:space="preserve">
YYYY-MM-DD
(Catálogo N.° 26)
(Catálogo N.° 27)
(Catálogo N.° 13)
</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</si>
  <si>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</si>
  <si>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</si>
  <si>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</si>
  <si>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</si>
  <si>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</si>
  <si>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</si>
  <si>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</si>
  <si>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</si>
  <si>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</si>
  <si>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</si>
  <si>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</si>
  <si>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</si>
  <si>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</si>
  <si>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</si>
  <si>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</si>
  <si>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</si>
  <si>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</si>
  <si>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</si>
  <si>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</si>
  <si>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</si>
  <si>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</si>
  <si>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Codigo 1009, rechazo por parseo (306)</t>
  </si>
  <si>
    <t>Codigo 1010, rechazo por parseo (306)</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</si>
  <si>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</si>
  <si>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</si>
  <si>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</si>
  <si>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Codigo 2806, rechazo por parseo (306)</t>
  </si>
  <si>
    <t>ResponseTime - El dato ingresado  no cumple con el patrón hh:mm:ss.sss</t>
  </si>
  <si>
    <t>Codigo 2812, rechazo por parseo (306)</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</si>
  <si>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</si>
  <si>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</si>
  <si>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</si>
  <si>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Si no se encontró el tag del Código de observación (cbc:StatusReasonCode), validar:
No se encontro el tag cbc:StatusReasonCode cuando ingresó la Descripción de la observación</t>
  </si>
  <si>
    <t xml:space="preserve">Solo si se encontró el tag del Código de observación (cbc:StatusReasonCode), validar:
El XML no contiene el tag o no existe información de la Descripción de la observación
</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</si>
  <si>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</si>
  <si>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</si>
  <si>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</si>
  <si>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</si>
  <si>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</si>
  <si>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recepcion del comprobante por ose es mayor a la fecha de recepcion de sunat</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</si>
  <si>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</si>
  <si>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</si>
  <si>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</si>
  <si>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</si>
  <si>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</si>
  <si>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</si>
  <si>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</si>
  <si>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</si>
  <si>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</si>
  <si>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</si>
  <si>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</si>
  <si>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</si>
  <si>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Si 'Código de tipo de nota de débito' es diferente de '03' (Penalidades/ otros conceptos) y la Serie del comprobante empieza con "S", el Tag UBL es diferente de '14' y '36'</t>
  </si>
  <si>
    <t>Si 'Código de tipo de nota de crédito' es diferente de '10' (Otros conceptos) y la Serie del comprobante empieza con 'S', el Tag UBL es diferente de '14' y '36'</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</si>
  <si>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</si>
  <si>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</si>
  <si>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</si>
  <si>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</si>
  <si>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</si>
  <si>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</si>
  <si>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</si>
  <si>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</si>
  <si>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</si>
  <si>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</si>
  <si>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</si>
  <si>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</si>
  <si>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</si>
  <si>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</si>
  <si>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</si>
  <si>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</si>
  <si>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</si>
  <si>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</si>
  <si>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</si>
  <si>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</si>
  <si>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</si>
  <si>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</si>
  <si>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</si>
  <si>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</si>
  <si>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</si>
  <si>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</si>
  <si>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</si>
  <si>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</si>
  <si>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</si>
  <si>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</si>
  <si>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</si>
  <si>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</si>
  <si>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</si>
  <si>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</si>
  <si>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</si>
  <si>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</si>
  <si>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</si>
  <si>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</si>
  <si>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</si>
  <si>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</si>
  <si>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</si>
  <si>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</si>
  <si>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</si>
  <si>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</si>
  <si>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</si>
  <si>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</si>
  <si>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</si>
  <si>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</si>
  <si>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</si>
  <si>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</si>
  <si>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</si>
  <si>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Si 'Afectación al IGV o IVAP' es '10','11', '12', '13', '14', '15', '16' o '17', el valor del tag es diferente a la tasa del tributo por el monto base IGV/IVAP de la línea (con una tolerancia + - 1)</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</si>
  <si>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</si>
  <si>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</si>
  <si>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</si>
  <si>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</si>
  <si>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</si>
  <si>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</si>
  <si>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</si>
  <si>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</si>
  <si>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</si>
  <si>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</si>
  <si>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</si>
  <si>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</si>
  <si>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</si>
  <si>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</si>
  <si>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</si>
  <si>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</si>
  <si>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</si>
  <si>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</si>
  <si>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</si>
  <si>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</si>
  <si>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</si>
  <si>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</si>
  <si>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</si>
  <si>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</si>
  <si>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</si>
  <si>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</si>
  <si>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</si>
  <si>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</si>
  <si>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</si>
  <si>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</si>
  <si>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</si>
  <si>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</si>
  <si>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</si>
  <si>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</si>
  <si>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</si>
  <si>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</si>
  <si>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</si>
  <si>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</si>
  <si>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'2000', si el Tag UBL existe y el valor del Tag UBL es diferente a la sumatoria de los 'Monto base' (cbc:TaxableAmount) de los ítems con 'Código de tributo por línea' igual a '2000'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</si>
  <si>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</si>
  <si>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</si>
  <si>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el valor del Tag Ubl es diferente de la sumatoria de los 'Monto de tributo de la línea' (cbc:TaxAmount) de los ítems con 'Código de tributo por línea' igual a '2000', (con una tolerancia + - 1)</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</si>
  <si>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</si>
  <si>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</si>
  <si>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</si>
  <si>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</si>
  <si>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</si>
  <si>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</si>
  <si>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</si>
  <si>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</si>
  <si>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</si>
  <si>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 xml:space="preserve">El valor del Tag UBL es  diferente al listado y guion "-"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</si>
  <si>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</si>
  <si>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</si>
  <si>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</si>
  <si>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</si>
  <si>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</si>
  <si>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</si>
  <si>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</si>
  <si>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</si>
  <si>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</si>
  <si>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</si>
  <si>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</si>
  <si>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</si>
  <si>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</si>
  <si>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</si>
  <si>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</si>
  <si>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</si>
  <si>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</si>
  <si>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</si>
  <si>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</si>
  <si>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</si>
  <si>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Si el Tag UBL existe, el monto total de impuestos es diferente a la sumatoria de impuestos (Códigos 1000+1016+2000+9999),  con una tolerancia + - 1</t>
  </si>
  <si>
    <t>Si el Tag UBL existe, el monto total de impuestos es diferente a la sumatoria de impuestos (Códigos 1000+1016+2000+9996+9999),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</si>
  <si>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</si>
  <si>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</si>
  <si>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</si>
  <si>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</si>
  <si>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</si>
  <si>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</si>
  <si>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</si>
  <si>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</si>
  <si>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</si>
  <si>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</si>
  <si>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</si>
  <si>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</si>
  <si>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</si>
  <si>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</si>
  <si>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</si>
  <si>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</si>
  <si>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</si>
  <si>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</si>
  <si>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</si>
  <si>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</si>
  <si>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</si>
  <si>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</si>
  <si>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</si>
  <si>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</si>
  <si>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</si>
  <si>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</si>
  <si>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</si>
  <si>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</si>
  <si>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</si>
  <si>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</si>
  <si>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</si>
  <si>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</si>
  <si>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</si>
  <si>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</si>
  <si>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</si>
  <si>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</si>
  <si>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</si>
  <si>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</si>
  <si>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</si>
  <si>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</si>
  <si>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</si>
  <si>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</si>
  <si>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</si>
  <si>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</si>
  <si>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</si>
  <si>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</si>
  <si>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</si>
  <si>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</si>
  <si>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</si>
  <si>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</si>
  <si>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</si>
  <si>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</si>
  <si>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</si>
  <si>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</si>
  <si>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</si>
  <si>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</si>
  <si>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</si>
  <si>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</si>
  <si>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</si>
  <si>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</si>
  <si>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existe 'Total Importe IVAP' con monto mayor a cero,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</si>
  <si>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</si>
  <si>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</si>
  <si>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</si>
  <si>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</si>
  <si>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</si>
  <si>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</si>
  <si>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</si>
  <si>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</si>
  <si>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Si existe el Tag UBL, y existe 'Total Importe IGV'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</si>
  <si>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</si>
  <si>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</si>
  <si>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</si>
  <si>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</si>
  <si>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</si>
  <si>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</si>
  <si>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</si>
  <si>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</si>
  <si>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</si>
  <si>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</si>
  <si>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</si>
  <si>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</si>
  <si>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</si>
  <si>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</si>
  <si>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</si>
  <si>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</si>
  <si>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</si>
  <si>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</si>
  <si>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</si>
  <si>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</si>
  <si>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</si>
  <si>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</si>
  <si>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</si>
  <si>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</si>
  <si>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</si>
  <si>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a '4060' o '4061' y no existe el tag o es vacío.</t>
  </si>
  <si>
    <t>Si el 'Código del concepto' es '4060' y el valor del tag es diferente a alfanumérico de 3 hasta 30 caracteres  (se considera cualquier carácter incluido espacio, sin salto de línea)</t>
  </si>
  <si>
    <t>Si el 'Código del concepto' es '4061' y el valor del tag es diferente a alfanumérico de 3 hasta 10 caracteres  (se considera cualquier carácter incluido espacio, sin salto de línea)</t>
  </si>
  <si>
    <t>De existir 'Código del concepto' igual a '4062' y no existe el tag.</t>
  </si>
  <si>
    <t>De existir 'Código del concepto' igual a '4063'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</si>
  <si>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</si>
  <si>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</si>
  <si>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</si>
  <si>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</si>
  <si>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</si>
  <si>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Si el 'Código del concepto' es '4007' y el valor del tag es diferente a alfanumérico de 3 hasta 200 caracteres  (se considera cualquier carácter incluido espacio, sin salto de línea)</t>
  </si>
  <si>
    <t>Si el 'Código del concepto' es '4009' y el valor del tag es diferente a alfanumérico de 3 hasta 20 caracteres  (se considera cualquier carácter incluido espacio, sin salto de línea)</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</si>
  <si>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</si>
  <si>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</si>
  <si>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</si>
  <si>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</si>
  <si>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</si>
  <si>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</si>
  <si>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</si>
  <si>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</si>
  <si>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</si>
  <si>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</si>
  <si>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</si>
  <si>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</si>
  <si>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</si>
  <si>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</si>
  <si>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</si>
  <si>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</si>
  <si>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</si>
  <si>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</si>
  <si>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</si>
  <si>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</si>
  <si>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</si>
  <si>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</si>
  <si>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</si>
  <si>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</si>
  <si>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</si>
  <si>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</si>
  <si>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</si>
  <si>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</si>
  <si>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</si>
  <si>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</si>
  <si>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</si>
  <si>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</si>
  <si>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</si>
  <si>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</si>
  <si>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</si>
  <si>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</si>
  <si>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</si>
  <si>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</si>
  <si>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</si>
  <si>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</si>
  <si>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</si>
  <si>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</si>
  <si>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</si>
  <si>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</si>
  <si>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</si>
  <si>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</si>
  <si>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</si>
  <si>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Información adicional - beneficio de hospedaje</t>
  </si>
  <si>
    <t>Información adicional - paquete turístico</t>
  </si>
  <si>
    <t>Número de expediente
Código de unidad ejecutora
Número de contrato
Número de proceso de selección</t>
  </si>
  <si>
    <t>Matrícula de la embarcación pesquera
Nombre de la embarcación pesquera
Descripción del tipo de la especie vendida
Lugar de descarga</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</si>
  <si>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</si>
  <si>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</si>
  <si>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</si>
  <si>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</si>
  <si>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</si>
  <si>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</si>
  <si>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</si>
  <si>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</si>
  <si>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</si>
  <si>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</si>
  <si>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</si>
  <si>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</si>
  <si>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</si>
  <si>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</si>
  <si>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</si>
  <si>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el tag existe, el valor del Tag UBL no se encuentra en el listado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</si>
  <si>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</si>
  <si>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</si>
  <si>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</si>
  <si>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</si>
  <si>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</si>
  <si>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</si>
  <si>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</si>
  <si>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</si>
  <si>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</si>
  <si>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</si>
  <si>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El valor del Tag UBL es diferente de "04", "05", "99" y "01"</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</si>
  <si>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</si>
  <si>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</si>
  <si>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</si>
  <si>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</si>
  <si>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Si existe el "Número de otro documento relacionado", el formato del Tag UBL es diferente de "04", "05", "08","09","99" y "01"</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</si>
  <si>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</si>
  <si>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</si>
  <si>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</si>
  <si>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</si>
  <si>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</si>
  <si>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</si>
  <si>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</si>
  <si>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</si>
  <si>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beneficio de hospedaje</t>
  </si>
  <si>
    <t>Información adicional a nivel de ítem - gastos por intereses de créditos hipotecarios</t>
  </si>
  <si>
    <t>Información adicional - migración de documentos autorizados - Pago de regalía petrolera</t>
  </si>
  <si>
    <t>Motivo de traslado</t>
  </si>
  <si>
    <t>Valor preliminar referencial por carga útil nominal (Tratándose de más de 1 vehículo)</t>
  </si>
  <si>
    <t>/Invoice/cac:InvoiceLine/cac:Item/cac:AdditionalItemProperty/cbc:Value (Número de contrato)
/Invoice/cac:InvoiceLine/cac:Item/cac:AdditionalItemProperty/cbc:Value (Fecha del otorgamiento del crédito)
/Invoice/cac:InvoiceLine/cac:Item/cac:AdditionalItemProperty/cbc:Value (Tipo de préstamo)
/Invoice/cac:InvoiceLine/cac:Item/cac:AdditionalItemProperty/cbc:Value (Partida Registral)
/Invoice/cac:InvoiceLine/cac:Item/cac:AdditionalItemProperty/cbc:Value (Indicador de primera vivienda)
/Invoice/cac:InvoiceLine/cac:Item/cac:AdditionalItemProperty/cbc:Value (Dirección - Código de ubigeo)
/Invoice/cac:InvoiceLine/cac:Item/cac:AdditionalItemProperty/cbc:Value (Dirección - Dirección completa y detallada)
/Invoice/cac:InvoiceLine/cac:Item/cac:AdditionalItemProperty/cbc:Value (Dirección - Urbanización)
/Invoice/cac:InvoiceLine/cac:Item/cac:AdditionalItemProperty/cbc:Value (Dirección - Provincia)
/Invoice/cac:InvoiceLine/cac:Item/cac:AdditionalItemProperty/cbc:Value (Dirección - Departamento)
/Invoice/cac:InvoiceLine/cac:Item/cac:AdditionalItemProperty/cbc:Value (Dirección - Distrito)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</si>
  <si>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</si>
  <si>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</si>
  <si>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</si>
  <si>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</si>
  <si>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</si>
  <si>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</si>
  <si>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</si>
  <si>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</si>
  <si>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"Tipo de documento que modifica" es '01' o '03' o '14' o '30' o '34' o '36' o '42' y "Serie del documento que modifica" empieza con B o F o E o S, el Tag UBL no se encuentra en el listado</t>
  </si>
  <si>
    <t>Si "Tipo de documento que modifica" es '01' o '03' o '14' o '30' o '34' o '36' o '42' y "Serie del documento que modifica" empieza con B o F o E o S, el Tag UBL se encuentra en el listado con estado "Rechazado"</t>
  </si>
  <si>
    <t>Si "Tipo de documento que modifica" es '01' o '03' o '14' o '30' o '34' o '36' o '42' y "Serie del documento que modifica" empieza con B o F o E o S, el Tag UBL se encuentra en el listado con estado "Anulado"</t>
  </si>
  <si>
    <t>Si 'Tipo de documento que modifica' es '01' o '03' o '14' y 'Serie del documento que modifica' empieza con B o F o E o S, el 'Tipo de moneda' de la nota de débito es diferente del 'Tipo de moneda' del documento que modifica</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</si>
  <si>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</si>
  <si>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</si>
  <si>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</si>
  <si>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</si>
  <si>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</si>
  <si>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</si>
  <si>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</si>
  <si>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</si>
  <si>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/DebitNote/cac:DebitNoteLine/cac:Item/cac:AdditionalItemProperty/cbc:Value (Número de contrato)
/DebitNote/cac:DebitNoteLine/cac:Item/cac:AdditionalItemProperty/cbc:Value (Fecha del otorgamiento del crédito)
/DebitNote/cac:DebitNoteLine/cac:Item/cac:AdditionalItemProperty/cbc:Value (Tipo de préstamo)
/DebitNote/cac:DebitNoteLine/cac:Item/cac:AdditionalItemProperty/cbc:Value (Partida Registral)
/DebitNote/cac:DebitNoteLine/cac:Item/cac:AdditionalItemProperty/cbc:Value (Indicador de primera vivienda)
/DebitNote/cac:DebitNoteLine/cac:Item/cac:AdditionalItemProperty/cbc:Value (Dirección - Código de ubigeo)
/DebitNote/cac:DebitNoteLine/cac:Item/cac:AdditionalItemProperty/cbc:Value (Dirección - Dirección completa y detallada)
/DebitNote/cac:DebitNoteLine/cac:Item/cac:AdditionalItemProperty/cbc:Value (Dirección - Urbanización)
/DebitNote/cac:DebitNoteLine/cac:Item/cac:AdditionalItemProperty/cbc:Value (Dirección - Provincia)
/DebitNote/cac:DebitNoteLine/cac:Item/cac:AdditionalItemProperty/cbc:Value (Dirección - Departamento)
/DebitNote/cac:DebitNoteLine/cac:Item/cac:AdditionalItemProperty/cbc:Value (Dirección - Distrito)</t>
  </si>
  <si>
    <t>Número de Contrato
Fecha del otorgamiento del crédito
Tipo de préstamo
Partida registral
Indicador de primera vivienda
Dirección completa del predio</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</si>
  <si>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</si>
  <si>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</si>
  <si>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</si>
  <si>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</si>
  <si>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y 'Tipo de documento que modifica' es '01' o '03' o '14' o '30' o '34' o '36' o '42' y 'Serie del documento que modifica' empieza con B o F o E o S, el Tag UBL no se encuentra en el listado</t>
  </si>
  <si>
    <t>Si 'Código de tipo de nota de crédito' es diferente de '10' y 'Tipo de documento que modifica' es '01' o '03' o '14' o '30' o '34' o '36' o '42' y 'Serie del documento que modifica' empieza con B o F o E o S, el Tag UBL se encuentra en el listado con estado 'Anulado'</t>
  </si>
  <si>
    <t>Si 'Código de tipo de nota de crédito' es diferente de '10' y 'Tipo de documento que modifica' es '01' o '03' o '14' o '30' o '34' o '36' o '42' y 'Serie del documento que modifica' empieza con B o F o E o S, el Tag UBL se encuentra en el listado con estado 'Rechazado'</t>
  </si>
  <si>
    <t>Si 'Código de tipo de nota de crédito' es diferente de '10' y 'Tipo de documento que modifica' es '01' o '03' o '14' y 'Serie del documento que modifica' empieza con B o F o E o S, el 'Tipo de moneda' de la nota de crédito es diferente del 'Tipo de moneda' del documento que modifica</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</si>
  <si>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</si>
  <si>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</si>
  <si>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</si>
  <si>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</si>
  <si>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</si>
  <si>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</si>
  <si>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</si>
  <si>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</si>
  <si>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</si>
  <si>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</si>
  <si>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</si>
  <si>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</si>
  <si>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</si>
  <si>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</si>
  <si>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</si>
  <si>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</si>
  <si>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</si>
  <si>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</si>
  <si>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</si>
  <si>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</si>
  <si>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</si>
  <si>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</si>
  <si>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</si>
  <si>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</si>
  <si>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</si>
  <si>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</si>
  <si>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</si>
  <si>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</si>
  <si>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</si>
  <si>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</si>
  <si>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</si>
  <si>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</si>
  <si>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</si>
  <si>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</si>
  <si>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</si>
  <si>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</si>
  <si>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</si>
  <si>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</si>
  <si>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</si>
  <si>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</si>
  <si>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</si>
  <si>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</si>
  <si>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</si>
  <si>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</si>
  <si>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</si>
  <si>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</si>
  <si>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</si>
  <si>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</si>
  <si>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</si>
  <si>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</si>
  <si>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</si>
  <si>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</si>
  <si>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</si>
  <si>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</si>
  <si>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</si>
  <si>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</si>
  <si>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</si>
  <si>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</si>
  <si>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</si>
  <si>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</si>
  <si>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</si>
  <si>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</si>
  <si>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</si>
  <si>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</si>
  <si>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</si>
  <si>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</si>
  <si>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</si>
  <si>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</si>
  <si>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</si>
  <si>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</si>
  <si>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</si>
  <si>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</si>
  <si>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</si>
  <si>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</si>
  <si>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</si>
  <si>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</si>
  <si>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</si>
  <si>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</si>
  <si>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</si>
  <si>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</si>
  <si>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</si>
  <si>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</si>
  <si>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</si>
  <si>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</si>
  <si>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</si>
  <si>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</si>
  <si>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</si>
  <si>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</si>
  <si>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</si>
  <si>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</si>
  <si>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</si>
  <si>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</si>
  <si>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</si>
  <si>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</si>
  <si>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</si>
  <si>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Si  'Código de tipo de nota de débito' es '11' (Exportación) y existe un 'Código de tributo' (cbc:ID) con valor '1000' o '1016' a nivel global con 'Total valor de venta' (cbc:TaxableAmount)  mayor a cero</t>
  </si>
  <si>
    <t>Si  'Código de tipo de nota de débito' es '11' (Exportación) y existe un 'Código de tributo' (cbc:ID) con valor '9997' o '9998'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</si>
  <si>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</si>
  <si>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</si>
  <si>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</si>
  <si>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</si>
  <si>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</si>
  <si>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</si>
  <si>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Existe en el mismo ítem más de un tag cac:TaxTotal</t>
  </si>
  <si>
    <t>Existe en el mismo ítem más de un cac:TaxSubtotal con el mismo valor del Tag UBL (cbc:ID)</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</si>
  <si>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</si>
  <si>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</si>
  <si>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</si>
  <si>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</si>
  <si>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</si>
  <si>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</si>
  <si>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</si>
  <si>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</si>
  <si>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</si>
  <si>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</si>
  <si>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</si>
  <si>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</si>
  <si>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</si>
  <si>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</si>
  <si>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</si>
  <si>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</si>
  <si>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</si>
  <si>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</si>
  <si>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</si>
  <si>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</si>
  <si>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</si>
  <si>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</si>
  <si>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</si>
  <si>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</si>
  <si>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</si>
  <si>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</si>
  <si>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</si>
  <si>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</si>
  <si>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</si>
  <si>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</si>
  <si>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</si>
  <si>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</si>
  <si>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</si>
  <si>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</si>
  <si>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</si>
  <si>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</si>
  <si>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</si>
  <si>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</si>
  <si>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</si>
  <si>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</si>
  <si>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</si>
  <si>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</si>
  <si>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</si>
  <si>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</si>
  <si>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</si>
  <si>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</si>
  <si>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</si>
  <si>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</si>
  <si>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</si>
  <si>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</si>
  <si>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</si>
  <si>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</si>
  <si>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</si>
  <si>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</si>
  <si>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</si>
  <si>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</si>
  <si>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</si>
  <si>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</si>
  <si>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</si>
  <si>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</si>
  <si>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</si>
  <si>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</si>
  <si>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</si>
  <si>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</si>
  <si>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</si>
  <si>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</si>
  <si>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</si>
  <si>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</si>
  <si>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</si>
  <si>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Número de documento de identidad</t>
  </si>
  <si>
    <t>Datos del transportista contratante - Tipo de documento de identidad</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</si>
  <si>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</si>
  <si>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</si>
  <si>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</si>
  <si>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</si>
  <si>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</si>
  <si>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</si>
  <si>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</si>
  <si>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</si>
  <si>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</si>
  <si>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</si>
  <si>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</si>
  <si>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</si>
  <si>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</si>
  <si>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</si>
  <si>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</si>
  <si>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</si>
  <si>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</si>
  <si>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</si>
  <si>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</si>
  <si>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</si>
  <si>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</si>
  <si>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</si>
  <si>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</si>
  <si>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</si>
  <si>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</si>
  <si>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</si>
  <si>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</si>
  <si>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</si>
  <si>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</si>
  <si>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</si>
  <si>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</si>
  <si>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</si>
  <si>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</si>
  <si>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</si>
  <si>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</si>
  <si>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</si>
  <si>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</si>
  <si>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</si>
  <si>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</si>
  <si>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</si>
  <si>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</si>
  <si>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</si>
  <si>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</si>
  <si>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</si>
  <si>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</si>
  <si>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</si>
  <si>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</si>
  <si>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</si>
  <si>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</si>
  <si>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</si>
  <si>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</si>
  <si>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</si>
  <si>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</si>
  <si>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</si>
  <si>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</si>
  <si>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</si>
  <si>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</si>
  <si>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</si>
  <si>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</si>
  <si>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</si>
  <si>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</si>
  <si>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</si>
  <si>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</si>
  <si>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</si>
  <si>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</si>
  <si>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</si>
  <si>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</si>
  <si>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</si>
  <si>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</si>
  <si>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</si>
  <si>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</si>
  <si>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</si>
  <si>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</si>
  <si>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</si>
  <si>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</si>
  <si>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</si>
  <si>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</si>
  <si>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</si>
  <si>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</si>
  <si>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</si>
  <si>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</si>
  <si>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</si>
  <si>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</si>
  <si>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</si>
  <si>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</si>
  <si>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</si>
  <si>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</si>
  <si>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Para cac:DocumentReference/cbc:ID
El XML no contiene informacion en el tag cac:DocumentReference/cbc:ID</t>
  </si>
  <si>
    <t xml:space="preserve">El XML no contiene el tag ResponseTime
</t>
  </si>
  <si>
    <t>El certificado digital con el que se firma el CDR OSE, debe corresponder a este RUC.</t>
  </si>
  <si>
    <t>Debe corresponder a un OSE registrado en el padrón.
Debe estar vinculado al Emisor del comprobante, a la fecha de comprobación.</t>
  </si>
  <si>
    <t>Si no se encontró el tag del Código de observación (cbc:StatusReasonCode)</t>
  </si>
  <si>
    <t>Solo si se encontró el tag del Código de observación (cbc:StatusReasonCode)</t>
  </si>
  <si>
    <r>
      <t xml:space="preserve">El valor ingresado como Tipo de documento de identidad del que envía el CPE (emisor o PSE) es incorrecto
</t>
    </r>
    <r>
      <rPr>
        <strike/>
        <sz val="9"/>
        <color theme="1"/>
        <rFont val="Calibri"/>
        <family val="2"/>
      </rPr>
      <t>El valor en cac:SenderParty/cac:PartyLegalEntity/cbc:CompanyID/@schemeID no corresponde con el tipo de documento del que envia el comprobante (Emisor o PSE) (se asume lo que se envia)</t>
    </r>
  </si>
  <si>
    <t>Codigo 2808, rechazo codigo 100</t>
  </si>
  <si>
    <t>Codigo 2807, rechazo por parseo (306)</t>
  </si>
  <si>
    <t>El valor en cac:SenderParty/cac:PartyLegalEntity/cbc:CompanyID no corresponde con el número de documento del que envia el comprobante (Emisor o PSE) (se asume lo que se envia)</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</si>
  <si>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</si>
  <si>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</si>
  <si>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</si>
  <si>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</si>
  <si>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</si>
  <si>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</si>
  <si>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</si>
  <si>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</si>
  <si>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</si>
  <si>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</si>
  <si>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</si>
  <si>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</si>
  <si>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</si>
  <si>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</si>
  <si>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</si>
  <si>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</si>
  <si>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</si>
  <si>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</si>
  <si>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</si>
  <si>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'GTIN-8', 'GTIN-13' y 'GTIN-12'</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</si>
  <si>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</si>
  <si>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</si>
  <si>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</si>
  <si>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</si>
  <si>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</si>
  <si>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</si>
  <si>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</si>
  <si>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</si>
  <si>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</si>
  <si>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</si>
  <si>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</si>
  <si>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</si>
  <si>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</si>
  <si>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</si>
  <si>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</si>
  <si>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</si>
  <si>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</si>
  <si>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</si>
  <si>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</si>
  <si>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</si>
  <si>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</si>
  <si>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</si>
  <si>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</si>
  <si>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</si>
  <si>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</si>
  <si>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</si>
  <si>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</si>
  <si>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</si>
  <si>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</si>
  <si>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</si>
  <si>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</si>
  <si>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</si>
  <si>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</si>
  <si>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</si>
  <si>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</si>
  <si>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</si>
  <si>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</si>
  <si>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</si>
  <si>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</si>
  <si>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</si>
  <si>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</si>
  <si>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</si>
  <si>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</si>
  <si>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</si>
  <si>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</si>
  <si>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</si>
  <si>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</si>
  <si>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</si>
  <si>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</si>
  <si>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</si>
  <si>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</si>
  <si>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</si>
  <si>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</si>
  <si>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</si>
  <si>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</si>
  <si>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</si>
  <si>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</si>
  <si>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</si>
  <si>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</si>
  <si>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</si>
  <si>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</si>
  <si>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</si>
  <si>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</si>
  <si>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</si>
  <si>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</si>
  <si>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</si>
  <si>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</si>
  <si>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</si>
  <si>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</si>
  <si>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</si>
  <si>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</si>
  <si>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</si>
  <si>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</si>
  <si>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</si>
  <si>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</si>
  <si>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</si>
  <si>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</si>
  <si>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</si>
  <si>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</si>
  <si>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</si>
  <si>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</si>
  <si>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</si>
  <si>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</si>
  <si>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</si>
  <si>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</si>
  <si>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</si>
  <si>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</si>
  <si>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</si>
  <si>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</si>
  <si>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</si>
  <si>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</si>
  <si>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</si>
  <si>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</si>
  <si>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</si>
  <si>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</si>
  <si>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</si>
  <si>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</si>
  <si>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</si>
  <si>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el campo 'Importe total de la venta' es mayor o igual a 700 nuevos soles y no existe el tag</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</si>
  <si>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</si>
  <si>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</si>
  <si>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</si>
  <si>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</si>
  <si>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</si>
  <si>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</si>
  <si>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</si>
  <si>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</si>
  <si>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</si>
  <si>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</si>
  <si>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Si "Tipo de documento" es 07 o 08,  el Tag UBL es vacio</t>
  </si>
  <si>
    <t>Debe indicar el documento afectado por la nota</t>
  </si>
  <si>
    <t>Si 'Tipo de documento' es '07' o '08', el valor del Tag UBL es diferente a '03' y '12'</t>
  </si>
  <si>
    <t>Si existe tag de "Adquiriente o usuario", el valor del Tag UBL es diferente al listado y guión (-)</t>
  </si>
  <si>
    <t>Si "Tipo de documento" es "14" o "36", el formato del Tag UBL es diferente a
- [S][A-Z0-9]{3}</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</si>
  <si>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</si>
  <si>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</si>
  <si>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</si>
  <si>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</si>
  <si>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</si>
  <si>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</si>
  <si>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</si>
  <si>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</si>
  <si>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</si>
  <si>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</si>
  <si>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</si>
  <si>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</si>
  <si>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</si>
  <si>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</si>
  <si>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</si>
  <si>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</si>
  <si>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</si>
  <si>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</si>
  <si>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</si>
  <si>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</si>
  <si>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</si>
  <si>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</si>
  <si>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</si>
  <si>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</si>
  <si>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</si>
  <si>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</si>
  <si>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</si>
  <si>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</si>
  <si>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</si>
  <si>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</si>
  <si>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</si>
  <si>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</si>
  <si>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</si>
  <si>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</si>
  <si>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</si>
  <si>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</si>
  <si>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</si>
  <si>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</si>
  <si>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</si>
  <si>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</si>
  <si>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</si>
  <si>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</si>
  <si>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</si>
  <si>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</si>
  <si>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</si>
  <si>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</si>
  <si>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</si>
  <si>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</si>
  <si>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51
52
53
54
55
56</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</si>
  <si>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</si>
  <si>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</si>
  <si>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</si>
  <si>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</si>
  <si>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</si>
  <si>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</si>
  <si>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</si>
  <si>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</si>
  <si>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</si>
  <si>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</si>
  <si>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</si>
  <si>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</si>
  <si>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</si>
  <si>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</si>
  <si>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</si>
  <si>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</si>
  <si>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</si>
  <si>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</si>
  <si>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</si>
  <si>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</si>
  <si>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</si>
  <si>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</si>
  <si>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</si>
  <si>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</si>
  <si>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</si>
  <si>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</si>
  <si>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</si>
  <si>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</si>
  <si>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</si>
  <si>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</si>
  <si>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</si>
  <si>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</si>
  <si>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</si>
  <si>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</si>
  <si>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</si>
  <si>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</si>
  <si>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</si>
  <si>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</si>
  <si>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</si>
  <si>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</si>
  <si>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</si>
  <si>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</si>
  <si>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</si>
  <si>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</si>
  <si>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</si>
  <si>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</si>
  <si>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ERR-2117, ERR-2920</t>
  </si>
  <si>
    <t>Cambio de ERR-2117 a ERR-2920</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</si>
  <si>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</si>
  <si>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</si>
  <si>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</si>
  <si>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</si>
  <si>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</si>
  <si>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</si>
  <si>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</si>
  <si>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</si>
  <si>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</si>
  <si>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</si>
  <si>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</si>
  <si>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</si>
  <si>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</si>
  <si>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</si>
  <si>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</si>
  <si>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</si>
  <si>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</si>
  <si>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</si>
  <si>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</si>
  <si>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</si>
  <si>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</si>
  <si>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</si>
  <si>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</si>
  <si>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</si>
  <si>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</si>
  <si>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</si>
  <si>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</si>
  <si>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</si>
  <si>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</si>
  <si>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</si>
  <si>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</si>
  <si>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</si>
  <si>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</si>
  <si>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</si>
  <si>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</si>
  <si>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</si>
  <si>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</si>
  <si>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</si>
  <si>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</si>
  <si>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</si>
  <si>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</si>
  <si>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</si>
  <si>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</si>
  <si>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</si>
  <si>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</si>
  <si>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</si>
  <si>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</si>
  <si>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</si>
  <si>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r>
      <t xml:space="preserve">Factura, </t>
    </r>
    <r>
      <rPr>
        <strike/>
        <sz val="10"/>
        <color theme="1"/>
        <rFont val="Calibri"/>
        <family val="2"/>
        <scheme val="minor"/>
      </rPr>
      <t>Boletas</t>
    </r>
  </si>
  <si>
    <t>Información adicional  - beneficio de hospedaje - paquete turístico</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</si>
  <si>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</si>
  <si>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</si>
  <si>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</si>
  <si>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</si>
  <si>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</si>
  <si>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</si>
  <si>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</si>
  <si>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</si>
  <si>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</si>
  <si>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</si>
  <si>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</si>
  <si>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</si>
  <si>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</si>
  <si>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</si>
  <si>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</si>
  <si>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</si>
  <si>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</si>
  <si>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</si>
  <si>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</si>
  <si>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</si>
  <si>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</si>
  <si>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</si>
  <si>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</si>
  <si>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</si>
  <si>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</si>
  <si>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</si>
  <si>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</si>
  <si>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</si>
  <si>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</si>
  <si>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</si>
  <si>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</si>
  <si>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</si>
  <si>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</si>
  <si>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</si>
  <si>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</si>
  <si>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</si>
  <si>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</si>
  <si>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</si>
  <si>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</si>
  <si>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</si>
  <si>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</si>
  <si>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</si>
  <si>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</si>
  <si>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</si>
  <si>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</si>
  <si>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</si>
  <si>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</si>
  <si>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</si>
  <si>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</si>
  <si>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'Modalidad de Transporte(FG Remitente)' es '01' y 'Información de vehículo principal - Número de placa' existe, no existe e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</si>
  <si>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</si>
  <si>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</si>
  <si>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</si>
  <si>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</si>
  <si>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</si>
  <si>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</si>
  <si>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</si>
  <si>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</si>
  <si>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</si>
  <si>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</si>
  <si>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</si>
  <si>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</si>
  <si>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</si>
  <si>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</si>
  <si>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El nombre del archivo enviado no tiene la estructura RRRRRRRRRRR-TT-DDMMAAAA-NNNN.zip o RRRRRRRRRRR-TT-DDMMAAAA-NNNN.ZIP
Donde: RRRRRRRRRR: Número de RUC, TT: Tipo de archivo (RA, RC RR), DDMMAAAA: Fecha, NNNNNNNN: Número</t>
  </si>
  <si>
    <t>El nombre del archivo enviado no tiene la estructura RRRRRRRRRRR-TT-SSSS-NNNNNNNN.zip o RRRRRRRRRRR-TT-SSSS-NNNNNNNN.ZIP
Donde: 
- RRRRRRRRRR: Número de RUC 
- TT: Tipo de documento: 01, 03, 07, 08, 09, 14, 20, 40 
- SSSS: Serie: 
  Para tipo de documento 01, 03, 07, 08 y 14: 
    Numérico de 4 dígitos o alfanumérico que empieza con F, B y S 
  Para tipo de documento 09: 
    Alfanumérico que empieza con T
  Para tipo de documento 20: 
    Numérico de 4 dígitos o alfanumérico que empieza con R
  Para tipo de documento 40: 
    Numérico de 4 dígitos o alfanumérico que empieza con P
- NNNNNNNN: Número</t>
  </si>
  <si>
    <t xml:space="preserve">ID del certificado del comprobante no corresponde con el ID del certificado del contribuyente o del PSE al que está afiliado el contribuyente </t>
  </si>
  <si>
    <t>El valor del Tag UBL es diferente a "01", "07", "08", "14", "30", "34", "36" y "42"</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</si>
  <si>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</si>
  <si>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</si>
  <si>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</si>
  <si>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Si el 'Tipo de documento' es igual a '14', '36', '07' o '08' y 'Serie del documento de baja' empieza con 'S',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</si>
  <si>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</si>
  <si>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</si>
  <si>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</si>
  <si>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</si>
  <si>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</si>
  <si>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</si>
  <si>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</si>
  <si>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</si>
  <si>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</si>
  <si>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</si>
  <si>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</si>
  <si>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</si>
  <si>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</si>
  <si>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</si>
  <si>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</si>
  <si>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</si>
  <si>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</si>
  <si>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</si>
  <si>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</si>
  <si>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</si>
  <si>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</si>
  <si>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</si>
  <si>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</si>
  <si>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</si>
  <si>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</si>
  <si>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</si>
  <si>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</si>
  <si>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</si>
  <si>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</si>
  <si>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</si>
  <si>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</si>
  <si>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</si>
  <si>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</si>
  <si>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</si>
  <si>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</si>
  <si>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</si>
  <si>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</si>
  <si>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</si>
  <si>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</si>
  <si>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</si>
  <si>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</si>
  <si>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</si>
  <si>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</si>
  <si>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</si>
  <si>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</si>
  <si>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</si>
  <si>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</si>
  <si>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</si>
  <si>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</si>
  <si>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36</t>
  </si>
  <si>
    <t>RS N° 013-2019 -DAE 
Se agrega Tipo de documento 30, 34, 36 y 42</t>
  </si>
  <si>
    <t>RS N° 013-2019 -DAE
Se agrega Tipo de documento 30, 34 y 42</t>
  </si>
  <si>
    <t>RS N° 013-2019 -DAE
Se generaliza la validación</t>
  </si>
  <si>
    <t>RS N° 013-2019 -DAE
Se agrega Tipo de documento 30, 34, 36 y 42</t>
  </si>
  <si>
    <t>ERR-2308</t>
  </si>
  <si>
    <t xml:space="preserve">Tipo de documento
</t>
  </si>
  <si>
    <t>RS N° 013-2019 -DAE
Se agrega el tipo de documento 30, 34, 36 y 42</t>
  </si>
  <si>
    <t>ERR-2310</t>
  </si>
  <si>
    <t>RS N° 013-2019 -DAE
Se agrega el tipo de documento 36</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</si>
  <si>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</si>
  <si>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</si>
  <si>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</si>
  <si>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</si>
  <si>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</si>
  <si>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</si>
  <si>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</si>
  <si>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</si>
  <si>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</si>
  <si>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</si>
  <si>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</si>
  <si>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 xml:space="preserve">RS N° 114-2019 -Boleta de venta </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</si>
  <si>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</si>
  <si>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</si>
  <si>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</si>
  <si>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</si>
  <si>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</si>
  <si>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</si>
  <si>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</si>
  <si>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</si>
  <si>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</si>
  <si>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</si>
  <si>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</si>
  <si>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Ninguno</t>
  </si>
  <si>
    <t xml:space="preserve"> Código de tipo de dirección</t>
  </si>
  <si>
    <t xml:space="preserve">Sólo hasta el 31.08.2019 se encuentra exceptuado de utilizar la versión 2.1 del estándar UBL </t>
  </si>
  <si>
    <t>60</t>
  </si>
  <si>
    <t>61</t>
  </si>
  <si>
    <t>Deducción de ISC por anticipos</t>
  </si>
  <si>
    <t>Deducción de Retención de renta por anticipos</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</si>
  <si>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</si>
  <si>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</si>
  <si>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</si>
  <si>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</si>
  <si>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</si>
  <si>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</si>
  <si>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</si>
  <si>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Si existe el "Número de otro documento relacionado", el formato del Tag UBL es diferente de '02', '03', '04', '05', '06', '07', '08', '09', '99' y '01'</t>
  </si>
  <si>
    <t>Telefonía</t>
  </si>
  <si>
    <t>1081</t>
  </si>
  <si>
    <t>1082</t>
  </si>
  <si>
    <t>Por el servicio REST de recepcion solo se reciben comprobantes asociados a servicios publicos</t>
  </si>
  <si>
    <t>Por el servicio SOAP de recepcion no se reciben comprobantes asociados a servicios publicos</t>
  </si>
  <si>
    <t>Generales</t>
  </si>
  <si>
    <t>Si existe el Tag UBL, y no existe 'Total Importe IVAP' con monto mayor a cero,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</si>
  <si>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</si>
  <si>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</si>
  <si>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</si>
  <si>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</si>
  <si>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</si>
  <si>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</si>
  <si>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</si>
  <si>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</si>
  <si>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</si>
  <si>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</si>
  <si>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</si>
  <si>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</si>
  <si>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</si>
  <si>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</si>
  <si>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</si>
  <si>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</si>
  <si>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</si>
  <si>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</si>
  <si>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</si>
  <si>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</si>
  <si>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</si>
  <si>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</si>
  <si>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</si>
  <si>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</si>
  <si>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</si>
  <si>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</si>
  <si>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</si>
  <si>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</si>
  <si>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</si>
  <si>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</si>
  <si>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</si>
  <si>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</si>
  <si>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</si>
  <si>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</si>
  <si>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</si>
  <si>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</si>
  <si>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</si>
  <si>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</si>
  <si>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</si>
  <si>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</si>
  <si>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</si>
  <si>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</si>
  <si>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</si>
  <si>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</si>
  <si>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</si>
  <si>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</si>
  <si>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</si>
  <si>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</si>
  <si>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</si>
  <si>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</si>
  <si>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</si>
  <si>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</si>
  <si>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</si>
  <si>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</si>
  <si>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</si>
  <si>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</si>
  <si>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</si>
  <si>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</si>
  <si>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</si>
  <si>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</si>
  <si>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</si>
  <si>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</si>
  <si>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</si>
  <si>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</si>
  <si>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</si>
  <si>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</si>
  <si>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</si>
  <si>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</si>
  <si>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</si>
  <si>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</si>
  <si>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</si>
  <si>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</si>
  <si>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</si>
  <si>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</si>
  <si>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</si>
  <si>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</si>
  <si>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</si>
  <si>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</si>
  <si>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</si>
  <si>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</si>
  <si>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</si>
  <si>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</si>
  <si>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</si>
  <si>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</si>
  <si>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</si>
  <si>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</si>
  <si>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</si>
  <si>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</si>
  <si>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</si>
  <si>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</si>
  <si>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</si>
  <si>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</si>
  <si>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</si>
  <si>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</si>
  <si>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</si>
  <si>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</si>
  <si>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</si>
  <si>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</si>
  <si>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</si>
  <si>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</si>
  <si>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</si>
  <si>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</si>
  <si>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</si>
  <si>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</si>
  <si>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</si>
  <si>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</si>
  <si>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</si>
  <si>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</si>
  <si>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</si>
  <si>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</si>
  <si>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</si>
  <si>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</si>
  <si>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</si>
  <si>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</si>
  <si>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</si>
  <si>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</si>
  <si>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</si>
  <si>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</si>
  <si>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</si>
  <si>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</si>
  <si>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</si>
  <si>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</si>
  <si>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</si>
  <si>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</si>
  <si>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</si>
  <si>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</si>
  <si>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</si>
  <si>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</si>
  <si>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</si>
  <si>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</si>
  <si>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</si>
  <si>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</si>
  <si>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</si>
  <si>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</si>
  <si>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</si>
  <si>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</si>
  <si>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</si>
  <si>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</si>
  <si>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</si>
  <si>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</si>
  <si>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</si>
  <si>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</si>
  <si>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</si>
  <si>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</si>
  <si>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</si>
  <si>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</si>
  <si>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</si>
  <si>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</si>
  <si>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</si>
  <si>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</si>
  <si>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</si>
  <si>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</si>
  <si>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</si>
  <si>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</si>
  <si>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</si>
  <si>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</si>
  <si>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</si>
  <si>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</si>
  <si>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</si>
  <si>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</si>
  <si>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</si>
  <si>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</si>
  <si>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</si>
  <si>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</si>
  <si>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</si>
  <si>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</si>
  <si>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</si>
  <si>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</si>
  <si>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</si>
  <si>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</si>
  <si>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</si>
  <si>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</si>
  <si>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Si 'Modalidad de Transporte(FG Remitente)' es '01' y 'Información de vehículo principal - Número de placa' existe, no existe el Tag UBL</t>
  </si>
  <si>
    <t>ERR-2108, ERR-1079</t>
  </si>
  <si>
    <t>Se separa la validación para verificar plazos de notas de boletas</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</si>
  <si>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</si>
  <si>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</si>
  <si>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</si>
  <si>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x</t>
  </si>
  <si>
    <t>099</t>
  </si>
  <si>
    <t>Ley 30737</t>
  </si>
  <si>
    <t>041</t>
  </si>
  <si>
    <t>Plomo</t>
  </si>
  <si>
    <t>032</t>
  </si>
  <si>
    <t>Paprika y otros frutos de los generos capsicum o pimienta</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</si>
  <si>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</si>
  <si>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</si>
  <si>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</si>
  <si>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Si la fecha de recepcion en SUNAT es mayor a una hora respecto a la fecha de comprobación por OSE.</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</si>
  <si>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</si>
  <si>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</si>
  <si>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</si>
  <si>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</si>
  <si>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</si>
  <si>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</si>
  <si>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</si>
  <si>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</si>
  <si>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</si>
  <si>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</si>
  <si>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</si>
  <si>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</si>
  <si>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</si>
  <si>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</si>
  <si>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Otras operaciones no gravadas - empresas del sistema financiero</t>
  </si>
  <si>
    <t>Otras operaciones no  gravadas - empresas del sistema de seguros</t>
  </si>
  <si>
    <t>Operaciones para operaciones no gravadas</t>
  </si>
  <si>
    <t>7013</t>
  </si>
  <si>
    <t>7014</t>
  </si>
  <si>
    <t>7015</t>
  </si>
  <si>
    <t>7016</t>
  </si>
  <si>
    <t>7017</t>
  </si>
  <si>
    <t>Catálogo No. 51
Catálogo No. 55</t>
  </si>
  <si>
    <t>Número de contrato
Fecha del otorgamiento del crédito
Tipo de préstamo
Partida Registral
Indicador de primera vivienda
Dirección completa del predio</t>
  </si>
  <si>
    <t>Crédito - Entidades supervisadas: Partida Registral</t>
  </si>
  <si>
    <t>Crédito - Entidades supervisadas: Número de contrato</t>
  </si>
  <si>
    <t>Crédito - Entidades supervisadas: Fecha de otorgamiento del crédito</t>
  </si>
  <si>
    <t>Crédito - Entidades supervisadas: Dirección del predio - Código de ubigeo</t>
  </si>
  <si>
    <t>Crédito - Entidades supervisadas: Dirección del predio - Dirección completa</t>
  </si>
  <si>
    <t>Crédito - Entidades supervisadas: Dirección del predio - Urbanización</t>
  </si>
  <si>
    <t>Crédito - Entidades supervisadas: Dirección del predio - Provincia</t>
  </si>
  <si>
    <t>Crédito - Entidades supervisadas: Dirección del predio - Distrito</t>
  </si>
  <si>
    <t>Crédito - Entidades supervisadas: Dirección del predio - Departamento</t>
  </si>
  <si>
    <t>Crédito - Entidades supervisadas: Monto del principal</t>
  </si>
  <si>
    <t>Crédito - Entidades supervisadas: Indicador de Primera Vivienda</t>
  </si>
  <si>
    <t>Crédito - Entidades supervisadas: Tipo de préstamo</t>
  </si>
  <si>
    <t>Empresas de seguro: Número de póliza</t>
  </si>
  <si>
    <t>Empresas de seguro: Fecha de término de vigencia de cobertura</t>
  </si>
  <si>
    <t>Empresas de seguro: Tipo de seguro</t>
  </si>
  <si>
    <t>Empresas de seguro: Suma asegurada / alcance de cobertura o monto</t>
  </si>
  <si>
    <t>Empresas de seguro: Fecha de inicio de vigencia de cobertura</t>
  </si>
  <si>
    <t>ERR-2842</t>
  </si>
  <si>
    <t>CDR-OSE</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</si>
  <si>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</si>
  <si>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</si>
  <si>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</si>
  <si>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</si>
  <si>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</si>
  <si>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</si>
  <si>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 xml:space="preserve">Si 'Tipo de operación' es '0200' o '0201' o '0204' o '0208', y no existe Leyenda con 'Código de leyenda' igual a '2008', el valor del Tag UBL es  '6' </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</si>
  <si>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</si>
  <si>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</si>
  <si>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</si>
  <si>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</si>
  <si>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</si>
  <si>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</si>
  <si>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</si>
  <si>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</si>
  <si>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</si>
  <si>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</si>
  <si>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Si tipo de operación es '2100' o '2101' o '2102' o '2103' o '2104' o '0112'  y Número de RUC se encuentra afiliado al 'SEE-Empresas supervisadas'</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</si>
  <si>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</si>
  <si>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</si>
  <si>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</si>
  <si>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Si 'Código de tipo de nota de débito' es diferente de '03' (Penalidades/ otros conceptos) y  la Serie del comprobante empieza con 'F', el Tag UBL es diferente de '01', '12', '56', '06', '13', '15', '16', '18', '21', '37', '43', '45', '55', '30', '34' y '42'</t>
  </si>
  <si>
    <t xml:space="preserve">Si la nota de débito modifica un Documento autorizado (tipo de comprobante '06', '13', '15', '16', '18', '21', '37', '43', '45', '55', '30', '34', '36' o '42'), el formato del Tag UBL es diferente a:
- [a-zA-Z0-9-]{1,20}-[a-zA-Z0-9-]{1,20}
</t>
  </si>
  <si>
    <t>Si 'Código de tipo de nota de crédito' es diferente de '10' y 'Tipo de documento que modifica' es '01' o '03' y 'Serie del documento que modifica' empieza con número, el Tag UBL no se encuentra en el listado</t>
  </si>
  <si>
    <t>Si 'Código de tipo de nota de crédito' es diferente de '10' (Otros conceptos) y  la Serie del comprobante empieza con 'F', el Tag UBL es diferente de '01', '12', '56', '06', '11', '13', '16', '17', '23', '37', '43', '45', '55', '24', '15', '30', '34' y '42'</t>
  </si>
  <si>
    <t xml:space="preserve">   </t>
  </si>
  <si>
    <t>No existe en el ítem un cac:TaxSubtotal con cbc:ID con alguno de los siguientes valores: '1000', '1016', '9995', '9996', '9997' o '9998'</t>
  </si>
  <si>
    <t>Aclaración y se agrega condición de base imponible mayor a cero
El ERR-3105 para NC solo cambia la redacción</t>
  </si>
  <si>
    <t>Si la nota de crédito modifica un Documento autorizado (tipo de comprobante '06', '13', '15', '16', '18', '21', '37', '43', '45', '55', '30', '34', '36', y '42'), el formato del Tag UBL es diferente a:
- [a-zA-Z0-9-]{1,20}-[a-zA-Z0-9-]{1,20}</t>
  </si>
  <si>
    <t>El formato del Tag UBL es diferente de numérico de hasta 4 dígitos</t>
  </si>
  <si>
    <t>Se pasa a 4 dígitos tal como está la definición del campo</t>
  </si>
  <si>
    <t>Se cambia el código de error de 2566 a 2766</t>
  </si>
  <si>
    <t xml:space="preserve">Si serie del documento no inicia con número:
La diferencia entre la fecha de recepción del XML y el valor del Tag UBL es mayor al límite del listado </t>
  </si>
  <si>
    <t>Si serie del documento no inicia con número:
La diferencia entre la fecha de recepción del XML y el valor del Tag UBL es mayor al límite del listado</t>
  </si>
  <si>
    <t>Si la 'Serie del documento dado de baja' empieza con 'S' y el 'Número de RUC' pertenece al 'SEE-Empresas supervisadas'
Nota: No aplica para SEE-OSE</t>
  </si>
  <si>
    <t>Si la 'Serie del documento dado de baja' no inicia con número y la diferencia entre la fecha de recepción de la comunicación de baja y la fecha de generación del CDR de la recepción del documento dado de baja es mayor a 7 días
Nota: No aplica para SEE-OSE</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</si>
  <si>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Nota: No aplica para SEE-OSE</t>
  </si>
  <si>
    <t xml:space="preserve">Si serie del documento no inicia con número:
La diferencia entre la fecha de recepción del XML y el valor del Tag UBL es mayor al límite del listado
</t>
  </si>
  <si>
    <t xml:space="preserve">Si serie del documento no inicia con número: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</si>
  <si>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</si>
  <si>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 xml:space="preserve">Si serie del documento no inicia con número y:
Si serie empieza con "B":
La diferencia entre la fecha de recepción del XML y el valor del Tag UBL es mayor a 5 días
</t>
  </si>
  <si>
    <t xml:space="preserve">Si serie empieza con "B":
La diferencia entre la fecha de recepción del XML y el valor del Tag UBL es mayor a 5 días
</t>
  </si>
  <si>
    <t>Se incluye:
- 032 - Paprika
- 042 - Plomo
- 099 - Ley 30737</t>
  </si>
  <si>
    <t xml:space="preserve">El usuario que invoca el servicio es diferente al RUC del archivo y no existe relación entre el usuario que invoca el servicio y el RUC del archivo (relación PSE)
</t>
  </si>
  <si>
    <t xml:space="preserve">La diferencia entre la fecha de recepción del XML y el valor del Tag UBL es mayor al límite del listado 
</t>
  </si>
  <si>
    <t xml:space="preserve">Debe ser menor o igual al momento de recepción SUNAT
Para Factura, Boleta y Notas:
- La fecha de recepción debe ser mayor o igual a la fecha de emisión del comprobante enviado menos dos días
Para resto de documentos:
- La fecha de recepción debe ser mayor o igual a la fecha de emisión del comprobante enviado
</t>
  </si>
  <si>
    <t xml:space="preserve">Si tipo de comprobante es Factura,  Retenciones, Percepciones y serie no inicia en número:
La diferencia entre la 'Fecha de recepción del comprobante por OSE' y la 'Fecha de emisión del comprobante' es mayor al límite del listado
</t>
  </si>
  <si>
    <r>
      <t xml:space="preserve">Si existe el Tag UBL, y existe 'Total Importe IVAP' con monto mayor a cero, y el valor es diferente de la sumatoria de 'Total valor de venta' </t>
    </r>
    <r>
      <rPr>
        <strike/>
        <sz val="9"/>
        <rFont val="Calibri"/>
        <family val="2"/>
        <scheme val="minor"/>
      </rPr>
      <t>más 'Sumatoria ISC'</t>
    </r>
    <r>
      <rPr>
        <sz val="9"/>
        <rFont val="Calibri"/>
        <family val="2"/>
        <scheme val="minor"/>
      </rPr>
      <t xml:space="preserve">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t>
    </r>
  </si>
  <si>
    <t>Para la el caso donde existe IVAP, se retira de la fórmula la 'Sumatoria ISC'</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</si>
  <si>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
13: Afiliados al SEE-Empresas supervisadas</t>
    </r>
    <r>
      <rPr>
        <sz val="11"/>
        <rFont val="Calibri"/>
        <family val="2"/>
        <scheme val="minor"/>
      </rPr>
      <t xml:space="preserve">
</t>
    </r>
  </si>
  <si>
    <t>Se incorpora un nuevo padrón en el listado de padrones:
13-Afiliados al SEE-Empresas supervisadas</t>
  </si>
  <si>
    <t>Si existe algún atributo currencyID en la misma línea  /SummaryDocuments/sac:SummaryDocumentsLine/ con valor diferente a "Tipo de moneda del comprobante" (excepto las monedas contenidas en el tag sac:SUNATPerceptionSummaryDocumentReference/)</t>
  </si>
  <si>
    <t>Se agrega guion como serie válida para tipo de documento 12 (ERR-2117) y se agrega EB01 para tipo de documento difrerente a 12 (ERR-2920)</t>
  </si>
  <si>
    <t>El Tag UBL es diferente al listado  y diferente de guión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</si>
</sst>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0"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b/>
      <sz val="9"/>
      <color rgb="FFFF000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b/>
      <strike/>
      <sz val="10"/>
      <color rgb="FF000000"/>
      <name val="Calibri"/>
      <family val="2"/>
      <scheme val="minor"/>
    </font>
    <font>
      <strike/>
      <sz val="10"/>
      <color theme="1"/>
      <name val="Calibri"/>
      <family val="2"/>
      <scheme val="minor"/>
    </font>
    <font>
      <sz val="9"/>
      <color theme="1"/>
      <name val="Calibri"/>
      <family val="2"/>
    </font>
    <font>
      <b/>
      <sz val="11"/>
      <name val="Calibri"/>
      <family val="2"/>
      <scheme val="minor"/>
    </font>
    <font>
      <b/>
      <sz val="9"/>
      <color theme="0"/>
      <name val="Calibri"/>
      <family val="2"/>
      <scheme val="minor"/>
    </font>
    <font>
      <strike/>
      <sz val="9"/>
      <color theme="1"/>
      <name val="Calibri"/>
      <family val="2"/>
    </font>
    <font>
      <sz val="11"/>
      <color rgb="FF000000"/>
      <name val="Calibri"/>
      <family val="2"/>
      <scheme val="minor"/>
    </font>
    <font>
      <b/>
      <strike/>
      <sz val="10"/>
      <color theme="1"/>
      <name val="Calibri"/>
      <family val="2"/>
      <scheme val="minor"/>
    </font>
    <font>
      <strike/>
      <sz val="11"/>
      <color theme="1"/>
      <name val="Calibri"/>
      <family val="2"/>
      <scheme val="minor"/>
    </font>
    <font>
      <b/>
      <strike/>
      <sz val="9"/>
      <name val="Calibri"/>
      <family val="2"/>
      <scheme val="minor"/>
    </font>
    <font>
      <sz val="10"/>
      <color rgb="FF000000"/>
      <name val="Calibri"/>
      <family val="2"/>
    </font>
    <font>
      <strike/>
      <sz val="9"/>
      <color rgb="FFFF0000"/>
      <name val="Calibri"/>
      <family val="2"/>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7F771"/>
        <bgColor indexed="64"/>
      </patternFill>
    </fill>
  </fills>
  <borders count="24">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213">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4" fillId="0" borderId="0" xfId="0" applyFont="1" applyAlignment="1">
      <alignment horizontal="center" vertical="top"/>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0" fontId="4" fillId="0" borderId="0" xfId="0" applyFont="1" applyAlignment="1">
      <alignment wrapText="1"/>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5" xfId="0" applyFont="1" applyBorder="1" applyAlignment="1">
      <alignment horizontal="center" vertical="top"/>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4" fillId="0" borderId="0" xfId="0" applyFont="1" applyAlignment="1">
      <alignment vertical="top"/>
    </xf>
    <xf numFmtId="0" fontId="10" fillId="0" borderId="3" xfId="0" applyFont="1" applyBorder="1" applyAlignment="1">
      <alignment horizontal="center" vertical="top" wrapText="1"/>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9" fillId="0" borderId="3" xfId="0" applyFont="1" applyBorder="1" applyAlignment="1">
      <alignment horizontal="center" vertical="top"/>
    </xf>
    <xf numFmtId="0" fontId="19"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12" fillId="0" borderId="3" xfId="0" quotePrefix="1" applyFont="1" applyBorder="1" applyAlignment="1">
      <alignment horizontal="center" vertical="center"/>
    </xf>
    <xf numFmtId="0" fontId="20" fillId="2" borderId="0" xfId="3" applyFont="1" applyFill="1" applyAlignment="1" applyProtection="1">
      <alignment horizontal="center"/>
    </xf>
    <xf numFmtId="0" fontId="20" fillId="2" borderId="0" xfId="3" applyFont="1" applyFill="1" applyAlignment="1" applyProtection="1">
      <alignment horizontal="center" wrapText="1"/>
    </xf>
    <xf numFmtId="0" fontId="11" fillId="18" borderId="8" xfId="0" applyFont="1" applyFill="1" applyBorder="1"/>
    <xf numFmtId="0" fontId="20" fillId="0" borderId="0" xfId="3" applyFont="1" applyAlignment="1" applyProtection="1">
      <alignment horizontal="center"/>
    </xf>
    <xf numFmtId="0" fontId="20"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2"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wrapText="1"/>
    </xf>
    <xf numFmtId="0" fontId="12" fillId="2" borderId="3" xfId="0" applyFont="1" applyFill="1" applyBorder="1" applyAlignment="1">
      <alignment horizontal="center" wrapText="1"/>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6" fillId="19" borderId="3" xfId="0" applyFont="1" applyFill="1" applyBorder="1" applyAlignment="1">
      <alignment horizontal="center"/>
    </xf>
    <xf numFmtId="49" fontId="22" fillId="0" borderId="3" xfId="0" applyNumberFormat="1" applyFont="1" applyBorder="1" applyAlignment="1">
      <alignment horizontal="center"/>
    </xf>
    <xf numFmtId="0" fontId="22"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8"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8"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6" fillId="0" borderId="3" xfId="0" quotePrefix="1" applyFont="1" applyBorder="1" applyAlignment="1">
      <alignment horizontal="center" vertical="center" wrapText="1"/>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7" fillId="14" borderId="3" xfId="0" applyFont="1" applyFill="1" applyBorder="1" applyAlignment="1">
      <alignment vertical="top" wrapText="1"/>
    </xf>
    <xf numFmtId="0" fontId="27" fillId="8" borderId="3" xfId="0" quotePrefix="1" applyFont="1" applyFill="1" applyBorder="1" applyAlignment="1">
      <alignment vertical="top" wrapText="1"/>
    </xf>
    <xf numFmtId="0" fontId="27"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3" xfId="0" quotePrefix="1" applyFont="1" applyBorder="1" applyAlignment="1">
      <alignment horizontal="center" vertical="center"/>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8" fillId="0" borderId="3" xfId="0" applyFont="1" applyBorder="1" applyAlignment="1">
      <alignment horizontal="center"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49" fontId="6" fillId="0" borderId="8"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22"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5" fillId="23" borderId="3" xfId="0" applyFont="1" applyFill="1" applyBorder="1" applyAlignment="1">
      <alignment horizontal="center" vertical="top"/>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5" fillId="21" borderId="3" xfId="0" applyFont="1" applyFill="1" applyBorder="1" applyAlignment="1">
      <alignment horizontal="center" vertical="top"/>
    </xf>
    <xf numFmtId="0" fontId="18" fillId="21" borderId="3" xfId="0" applyFont="1" applyFill="1" applyBorder="1" applyAlignment="1">
      <alignment horizontal="center" vertical="top"/>
    </xf>
    <xf numFmtId="0" fontId="28" fillId="4" borderId="3" xfId="0" applyFont="1" applyFill="1" applyBorder="1" applyAlignment="1">
      <alignment horizontal="center"/>
    </xf>
    <xf numFmtId="0" fontId="29" fillId="4" borderId="3" xfId="0" applyFont="1" applyFill="1" applyBorder="1" applyAlignment="1">
      <alignment horizontal="center"/>
    </xf>
    <xf numFmtId="0" fontId="15" fillId="2" borderId="3" xfId="0" applyFont="1" applyFill="1" applyBorder="1" applyAlignment="1">
      <alignment horizontal="left" wrapText="1"/>
    </xf>
    <xf numFmtId="0" fontId="29" fillId="25" borderId="3" xfId="0" applyFont="1" applyFill="1" applyBorder="1" applyAlignment="1">
      <alignment horizontal="center"/>
    </xf>
    <xf numFmtId="49" fontId="6" fillId="5" borderId="3" xfId="0" applyNumberFormat="1" applyFont="1" applyFill="1" applyBorder="1" applyAlignment="1">
      <alignment horizontal="center" vertical="center" wrapText="1"/>
    </xf>
    <xf numFmtId="49" fontId="18" fillId="0" borderId="3" xfId="0" applyNumberFormat="1" applyFont="1" applyBorder="1" applyAlignment="1">
      <alignment horizontal="center" vertical="top" wrapText="1"/>
    </xf>
    <xf numFmtId="0" fontId="6" fillId="26" borderId="8" xfId="0" applyFont="1" applyFill="1" applyBorder="1" applyAlignment="1">
      <alignment vertical="top"/>
    </xf>
    <xf numFmtId="0" fontId="6" fillId="26" borderId="8" xfId="0" applyFont="1" applyFill="1" applyBorder="1" applyAlignment="1">
      <alignment vertical="top" wrapText="1"/>
    </xf>
    <xf numFmtId="0" fontId="6" fillId="26" borderId="8" xfId="0" applyFont="1" applyFill="1" applyBorder="1" applyAlignment="1">
      <alignment horizontal="left" vertical="top" wrapText="1"/>
    </xf>
    <xf numFmtId="0" fontId="6" fillId="26" borderId="3" xfId="0" applyFont="1" applyFill="1" applyBorder="1" applyAlignment="1">
      <alignment horizontal="center" vertical="top" wrapText="1"/>
    </xf>
    <xf numFmtId="0" fontId="6" fillId="26" borderId="3" xfId="0" quotePrefix="1" applyFont="1" applyFill="1" applyBorder="1" applyAlignment="1">
      <alignment horizontal="center" vertical="top" wrapText="1"/>
    </xf>
    <xf numFmtId="0" fontId="6" fillId="26" borderId="3" xfId="0" quotePrefix="1" applyFont="1" applyFill="1" applyBorder="1" applyAlignment="1">
      <alignment vertical="top" wrapText="1"/>
    </xf>
    <xf numFmtId="0" fontId="5" fillId="26" borderId="3" xfId="0" applyFont="1" applyFill="1" applyBorder="1" applyAlignment="1">
      <alignment vertical="top" wrapText="1"/>
    </xf>
    <xf numFmtId="0" fontId="5" fillId="26" borderId="8" xfId="0" applyFont="1" applyFill="1" applyBorder="1" applyAlignment="1">
      <alignment horizontal="center" vertical="top"/>
    </xf>
    <xf numFmtId="49" fontId="5" fillId="26" borderId="8" xfId="0" applyNumberFormat="1" applyFont="1" applyFill="1" applyBorder="1" applyAlignment="1">
      <alignment horizontal="center" vertical="top" wrapText="1"/>
    </xf>
    <xf numFmtId="0" fontId="5" fillId="26" borderId="3" xfId="0" applyFont="1" applyFill="1" applyBorder="1" applyAlignment="1">
      <alignment horizontal="center" vertical="top"/>
    </xf>
    <xf numFmtId="0" fontId="5" fillId="26" borderId="3" xfId="0" applyFont="1" applyFill="1" applyBorder="1" applyAlignment="1">
      <alignment horizontal="center" vertical="top" wrapText="1"/>
    </xf>
    <xf numFmtId="0" fontId="30" fillId="0" borderId="3" xfId="0" applyFont="1" applyBorder="1" applyAlignment="1">
      <alignment horizontal="left" vertical="center" wrapText="1"/>
    </xf>
    <xf numFmtId="0" fontId="0" fillId="2" borderId="0" xfId="0" applyFill="1"/>
    <xf numFmtId="0" fontId="30" fillId="2" borderId="0" xfId="0" applyFont="1" applyFill="1" applyAlignment="1">
      <alignment horizontal="left" wrapText="1"/>
    </xf>
    <xf numFmtId="0" fontId="30" fillId="0" borderId="3" xfId="0" applyFont="1" applyBorder="1" applyAlignment="1">
      <alignment horizontal="center" vertical="center"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30" fillId="0" borderId="3" xfId="0" quotePrefix="1" applyFont="1" applyBorder="1" applyAlignment="1">
      <alignment horizontal="center" vertical="center" wrapText="1"/>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horizontal="center"/>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4" fillId="2" borderId="0" xfId="0" applyFont="1" applyFill="1" applyAlignment="1">
      <alignment horizontal="center" vertical="top" wrapText="1"/>
    </xf>
    <xf numFmtId="0" fontId="25"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5"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3" fillId="18" borderId="3" xfId="0" applyFont="1" applyFill="1" applyBorder="1" applyAlignment="1">
      <alignment horizontal="center" vertical="center"/>
    </xf>
    <xf numFmtId="14" fontId="23" fillId="18" borderId="3" xfId="0" applyNumberFormat="1" applyFont="1" applyFill="1" applyBorder="1" applyAlignment="1">
      <alignment horizontal="center" vertic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30" fillId="2" borderId="21" xfId="0" applyFont="1" applyFill="1" applyBorder="1" applyAlignment="1">
      <alignment horizontal="left" wrapText="1"/>
    </xf>
    <xf numFmtId="0" fontId="0" fillId="2" borderId="21" xfId="0" applyFill="1" applyBorder="1"/>
    <xf numFmtId="0" fontId="30"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16" fillId="0" borderId="3" xfId="0" applyFont="1" applyBorder="1" applyAlignment="1">
      <alignment horizontal="center" vertical="top"/>
    </xf>
    <xf numFmtId="0" fontId="17" fillId="0" borderId="3" xfId="0" applyFont="1" applyBorder="1" applyAlignment="1">
      <alignment horizontal="center" vertical="top" wrapText="1"/>
    </xf>
    <xf numFmtId="0" fontId="30" fillId="0" borderId="3" xfId="0" applyFont="1" applyBorder="1" applyAlignment="1">
      <alignment vertical="top" wrapText="1"/>
    </xf>
    <xf numFmtId="0" fontId="30" fillId="0" borderId="8" xfId="0" applyFont="1" applyBorder="1" applyAlignment="1">
      <alignment vertical="top" wrapText="1"/>
    </xf>
    <xf numFmtId="0" fontId="30" fillId="0" borderId="3" xfId="0" applyFont="1" applyBorder="1" applyAlignment="1">
      <alignment horizontal="left" vertical="top" wrapText="1"/>
    </xf>
    <xf numFmtId="0" fontId="30" fillId="0" borderId="3" xfId="0" applyFont="1" applyBorder="1" applyAlignment="1">
      <alignment horizontal="center" vertical="top" wrapText="1"/>
    </xf>
    <xf numFmtId="0" fontId="5" fillId="25" borderId="3" xfId="0" applyFont="1" applyFill="1" applyBorder="1" applyAlignment="1">
      <alignment horizontal="center" vertical="top"/>
    </xf>
    <xf numFmtId="0" fontId="12" fillId="0" borderId="0" xfId="0" applyFont="1" applyAlignment="1">
      <alignment horizontal="center" vertical="top"/>
    </xf>
    <xf numFmtId="0" fontId="11" fillId="27" borderId="3" xfId="0" applyFont="1" applyFill="1" applyBorder="1"/>
    <xf numFmtId="0" fontId="11" fillId="27" borderId="3" xfId="0" applyFont="1" applyFill="1" applyBorder="1" applyAlignment="1">
      <alignment horizontal="center" vertical="top"/>
    </xf>
    <xf numFmtId="49" fontId="5" fillId="28" borderId="3" xfId="0" applyNumberFormat="1" applyFont="1" applyFill="1" applyBorder="1" applyAlignment="1">
      <alignment horizontal="center" vertical="top" wrapText="1"/>
    </xf>
    <xf numFmtId="49" fontId="5" fillId="28" borderId="3" xfId="0" applyNumberFormat="1" applyFont="1" applyFill="1" applyBorder="1" applyAlignment="1">
      <alignment horizontal="center" vertical="top"/>
    </xf>
    <xf numFmtId="0" fontId="5" fillId="28" borderId="3" xfId="0" applyFont="1" applyFill="1" applyBorder="1" applyAlignment="1">
      <alignment vertical="top" wrapText="1"/>
    </xf>
    <xf numFmtId="0" fontId="18" fillId="28" borderId="3" xfId="0" applyFont="1" applyFill="1" applyBorder="1" applyAlignment="1">
      <alignment vertical="top" wrapText="1"/>
    </xf>
    <xf numFmtId="49" fontId="18" fillId="28" borderId="3" xfId="0" applyNumberFormat="1" applyFont="1" applyFill="1" applyBorder="1" applyAlignment="1">
      <alignment horizontal="center" vertical="top" wrapText="1"/>
    </xf>
    <xf numFmtId="0" fontId="12" fillId="28" borderId="3" xfId="0" quotePrefix="1" applyFont="1" applyFill="1" applyBorder="1" applyAlignment="1">
      <alignment horizontal="center" vertical="center"/>
    </xf>
    <xf numFmtId="0" fontId="4" fillId="28" borderId="3" xfId="0" applyFont="1" applyFill="1" applyBorder="1" applyAlignment="1">
      <alignment horizontal="left" vertical="top" wrapText="1"/>
    </xf>
    <xf numFmtId="0" fontId="4" fillId="0" borderId="7" xfId="0" applyFont="1" applyBorder="1" applyAlignment="1">
      <alignment horizontal="left" vertical="top" wrapText="1"/>
    </xf>
    <xf numFmtId="49" fontId="18" fillId="28" borderId="3" xfId="0" applyNumberFormat="1" applyFont="1" applyFill="1" applyBorder="1" applyAlignment="1">
      <alignment horizontal="center" vertical="top"/>
    </xf>
    <xf numFmtId="0" fontId="5" fillId="28" borderId="3" xfId="0" applyFont="1" applyFill="1" applyBorder="1" applyAlignment="1">
      <alignment horizontal="left" vertical="top" wrapText="1"/>
    </xf>
    <xf numFmtId="0" fontId="4" fillId="28" borderId="3" xfId="0" applyFont="1" applyFill="1" applyBorder="1" applyAlignment="1">
      <alignment horizontal="center" vertical="top" wrapText="1"/>
    </xf>
    <xf numFmtId="49" fontId="4" fillId="28" borderId="3" xfId="0" applyNumberFormat="1" applyFont="1" applyFill="1" applyBorder="1" applyAlignment="1">
      <alignment horizontal="center"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9"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2"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49" fontId="22" fillId="28" borderId="3" xfId="0" applyNumberFormat="1" applyFont="1" applyFill="1" applyBorder="1" applyAlignment="1">
      <alignment horizontal="center"/>
    </xf>
    <xf numFmtId="0" fontId="22" fillId="28" borderId="3" xfId="0" applyFont="1" applyFill="1" applyBorder="1"/>
    <xf numFmtId="0" fontId="5" fillId="28" borderId="3" xfId="0" applyFont="1" applyFill="1" applyBorder="1" applyAlignment="1">
      <alignment horizontal="center" vertical="top"/>
    </xf>
    <xf numFmtId="0" fontId="5" fillId="28" borderId="3" xfId="0" applyFont="1" applyFill="1" applyBorder="1" applyAlignment="1">
      <alignment vertical="center" wrapText="1"/>
    </xf>
    <xf numFmtId="49" fontId="5" fillId="28" borderId="3" xfId="0" applyNumberFormat="1" applyFont="1" applyFill="1" applyBorder="1" applyAlignment="1">
      <alignment horizontal="center" vertical="center" wrapText="1"/>
    </xf>
    <xf numFmtId="0" fontId="0" fillId="28" borderId="3" xfId="0" applyFill="1" applyBorder="1" applyAlignment="1">
      <alignment vertical="top" wrapText="1"/>
    </xf>
    <xf numFmtId="0" fontId="0" fillId="28" borderId="3" xfId="0" applyFill="1" applyBorder="1" applyAlignment="1">
      <alignment horizontal="center" vertical="top" wrapText="1"/>
    </xf>
    <xf numFmtId="0" fontId="34" fillId="28" borderId="3" xfId="0" applyFont="1" applyFill="1" applyBorder="1" applyAlignment="1">
      <alignment wrapText="1"/>
    </xf>
    <xf numFmtId="0" fontId="0" fillId="28" borderId="3" xfId="0" quotePrefix="1" applyFill="1" applyBorder="1" applyAlignment="1">
      <alignment vertical="top" wrapText="1"/>
    </xf>
    <xf numFmtId="49" fontId="18" fillId="28" borderId="8" xfId="0" applyNumberFormat="1" applyFont="1" applyFill="1" applyBorder="1" applyAlignment="1">
      <alignment horizontal="center" vertical="top" wrapText="1"/>
    </xf>
    <xf numFmtId="0" fontId="18" fillId="28" borderId="3" xfId="0" applyFont="1" applyFill="1" applyBorder="1" applyAlignment="1">
      <alignment horizontal="center" vertical="top" wrapText="1"/>
    </xf>
    <xf numFmtId="0" fontId="18" fillId="28" borderId="3" xfId="0" applyFont="1" applyFill="1" applyBorder="1" applyAlignment="1">
      <alignment horizontal="left" vertical="top" wrapText="1"/>
    </xf>
    <xf numFmtId="0" fontId="4" fillId="28" borderId="3" xfId="0" applyFont="1" applyFill="1" applyBorder="1" applyAlignment="1">
      <alignment horizontal="center" vertical="top"/>
    </xf>
    <xf numFmtId="0" fontId="18" fillId="28" borderId="3" xfId="0" applyFont="1" applyFill="1" applyBorder="1" applyAlignment="1">
      <alignment horizontal="center" vertical="top"/>
    </xf>
    <xf numFmtId="0" fontId="18" fillId="28" borderId="3" xfId="0" quotePrefix="1" applyFont="1" applyFill="1" applyBorder="1" applyAlignment="1">
      <alignment vertical="top" wrapText="1"/>
    </xf>
    <xf numFmtId="0" fontId="5" fillId="0" borderId="17" xfId="0" applyFont="1" applyBorder="1" applyAlignment="1">
      <alignment vertical="top" wrapText="1"/>
    </xf>
    <xf numFmtId="49" fontId="12" fillId="28" borderId="3" xfId="0" applyNumberFormat="1" applyFont="1" applyFill="1" applyBorder="1" applyAlignment="1">
      <alignment horizontal="center"/>
    </xf>
    <xf numFmtId="0" fontId="12" fillId="28" borderId="3" xfId="0" applyFont="1" applyFill="1" applyBorder="1" applyAlignment="1">
      <alignment horizontal="left" wrapText="1"/>
    </xf>
    <xf numFmtId="0" fontId="5" fillId="0" borderId="16" xfId="0" applyFont="1" applyBorder="1" applyAlignment="1">
      <alignment vertical="top" wrapText="1"/>
    </xf>
    <xf numFmtId="0" fontId="32" fillId="24" borderId="3" xfId="0" quotePrefix="1" applyFont="1" applyFill="1" applyBorder="1" applyAlignment="1">
      <alignment horizontal="center" vertical="center"/>
    </xf>
    <xf numFmtId="0" fontId="18" fillId="0" borderId="3" xfId="0" applyFont="1" applyBorder="1" applyAlignment="1">
      <alignment horizontal="center" vertical="center"/>
    </xf>
    <xf numFmtId="0" fontId="27" fillId="24" borderId="3" xfId="0" quotePrefix="1" applyFont="1" applyFill="1" applyBorder="1" applyAlignment="1">
      <alignment vertical="top" wrapText="1"/>
    </xf>
    <xf numFmtId="0" fontId="12" fillId="28" borderId="3" xfId="0" applyFont="1" applyFill="1" applyBorder="1" applyAlignment="1">
      <alignment wrapText="1"/>
    </xf>
    <xf numFmtId="0" fontId="5" fillId="28" borderId="7" xfId="0" applyFont="1" applyFill="1" applyBorder="1" applyAlignment="1">
      <alignment horizontal="center" vertical="top" wrapText="1"/>
    </xf>
    <xf numFmtId="0" fontId="5" fillId="28" borderId="3" xfId="0" applyFont="1" applyFill="1" applyBorder="1" applyAlignment="1">
      <alignment horizontal="left" vertical="center" wrapText="1"/>
    </xf>
    <xf numFmtId="0" fontId="35" fillId="28" borderId="3" xfId="0" applyFont="1" applyFill="1" applyBorder="1" applyAlignment="1">
      <alignment horizontal="center" wrapText="1"/>
    </xf>
    <xf numFmtId="2" fontId="29" fillId="28" borderId="3" xfId="0" applyNumberFormat="1" applyFont="1" applyFill="1" applyBorder="1" applyAlignment="1">
      <alignment horizontal="center"/>
    </xf>
    <xf numFmtId="0" fontId="19" fillId="28" borderId="3" xfId="0" applyFont="1" applyFill="1" applyBorder="1" applyAlignment="1">
      <alignment horizontal="justify" vertical="top"/>
    </xf>
    <xf numFmtId="0" fontId="12" fillId="27" borderId="3" xfId="0" applyFont="1" applyFill="1" applyBorder="1"/>
    <xf numFmtId="49" fontId="19" fillId="28" borderId="3" xfId="0" applyNumberFormat="1" applyFont="1" applyFill="1" applyBorder="1" applyAlignment="1">
      <alignment horizontal="center" vertical="top" wrapText="1"/>
    </xf>
    <xf numFmtId="0" fontId="12" fillId="28" borderId="3" xfId="0" applyFont="1" applyFill="1" applyBorder="1" applyAlignment="1">
      <alignment horizontal="left"/>
    </xf>
    <xf numFmtId="0" fontId="12" fillId="28" borderId="4" xfId="0" quotePrefix="1" applyFont="1" applyFill="1" applyBorder="1" applyAlignment="1">
      <alignment horizontal="center"/>
    </xf>
    <xf numFmtId="0" fontId="12" fillId="28" borderId="4" xfId="0" applyFont="1" applyFill="1" applyBorder="1" applyAlignment="1">
      <alignment wrapText="1"/>
    </xf>
    <xf numFmtId="0" fontId="12" fillId="0" borderId="0" xfId="0" applyFont="1" applyAlignment="1">
      <alignment horizontal="left" wrapText="1"/>
    </xf>
    <xf numFmtId="0" fontId="4" fillId="0" borderId="3" xfId="0" quotePrefix="1" applyFont="1" applyBorder="1" applyAlignment="1">
      <alignment vertical="top" wrapText="1"/>
    </xf>
    <xf numFmtId="49" fontId="5" fillId="28" borderId="19" xfId="0" applyNumberFormat="1" applyFont="1" applyFill="1" applyBorder="1" applyAlignment="1">
      <alignment horizontal="center" vertical="top" wrapText="1"/>
    </xf>
    <xf numFmtId="49" fontId="5" fillId="28" borderId="20" xfId="0" applyNumberFormat="1" applyFont="1" applyFill="1" applyBorder="1" applyAlignment="1">
      <alignment horizontal="center" vertical="top" wrapText="1"/>
    </xf>
    <xf numFmtId="49" fontId="5" fillId="28" borderId="7" xfId="0" applyNumberFormat="1" applyFont="1" applyFill="1" applyBorder="1" applyAlignment="1">
      <alignment horizontal="center" vertical="top" wrapText="1"/>
    </xf>
    <xf numFmtId="49" fontId="5" fillId="28" borderId="8" xfId="0" applyNumberFormat="1" applyFont="1" applyFill="1" applyBorder="1" applyAlignment="1">
      <alignment horizontal="center" vertical="top" wrapText="1"/>
    </xf>
    <xf numFmtId="49" fontId="5" fillId="20" borderId="3" xfId="0" applyNumberFormat="1" applyFont="1" applyFill="1" applyBorder="1" applyAlignment="1">
      <alignment horizontal="left" vertical="top"/>
    </xf>
    <xf numFmtId="0" fontId="30" fillId="0" borderId="8" xfId="0" applyFont="1" applyBorder="1" applyAlignment="1">
      <alignment horizontal="center" vertical="top" wrapText="1"/>
    </xf>
    <xf numFmtId="0" fontId="30" fillId="0" borderId="8" xfId="0" quotePrefix="1" applyFont="1" applyBorder="1" applyAlignment="1">
      <alignment horizontal="center" vertical="top" wrapText="1"/>
    </xf>
    <xf numFmtId="0" fontId="30" fillId="0" borderId="0" xfId="0" applyFont="1" applyAlignment="1">
      <alignment horizontal="center" vertical="top" wrapText="1"/>
    </xf>
    <xf numFmtId="0" fontId="30" fillId="0" borderId="0" xfId="0" applyFont="1" applyAlignment="1">
      <alignment horizontal="left" vertical="top" wrapText="1"/>
    </xf>
    <xf numFmtId="0" fontId="30" fillId="0" borderId="0" xfId="0" quotePrefix="1" applyFont="1" applyAlignment="1">
      <alignment horizontal="center" vertical="top" wrapText="1"/>
    </xf>
    <xf numFmtId="0" fontId="30" fillId="2" borderId="0" xfId="0" applyFont="1" applyFill="1" applyAlignment="1">
      <alignment horizontal="center" vertical="center" wrapText="1"/>
    </xf>
    <xf numFmtId="0" fontId="30" fillId="0" borderId="5" xfId="0" applyFont="1" applyBorder="1" applyAlignment="1">
      <alignment horizontal="center" vertical="top" wrapText="1"/>
    </xf>
    <xf numFmtId="0" fontId="12" fillId="28" borderId="3" xfId="0" quotePrefix="1" applyFont="1" applyFill="1" applyBorder="1" applyAlignment="1">
      <alignment horizontal="center"/>
    </xf>
    <xf numFmtId="0" fontId="12" fillId="28" borderId="3" xfId="0" applyFont="1" applyFill="1" applyBorder="1" applyAlignment="1">
      <alignment horizontal="center"/>
    </xf>
    <xf numFmtId="0" fontId="5" fillId="29" borderId="3" xfId="0" applyFont="1" applyFill="1" applyBorder="1" applyAlignment="1">
      <alignment horizontal="left" vertical="top" wrapText="1"/>
    </xf>
    <xf numFmtId="0" fontId="5" fillId="29" borderId="3" xfId="0" applyFont="1" applyFill="1" applyBorder="1" applyAlignment="1">
      <alignment horizontal="center" vertical="top"/>
    </xf>
    <xf numFmtId="0" fontId="5" fillId="29" borderId="3" xfId="0" applyFont="1" applyFill="1" applyBorder="1" applyAlignment="1">
      <alignment vertical="top" wrapText="1"/>
    </xf>
    <xf numFmtId="49" fontId="5" fillId="29" borderId="3" xfId="0" applyNumberFormat="1" applyFont="1" applyFill="1" applyBorder="1" applyAlignment="1">
      <alignment horizontal="center" vertical="top"/>
    </xf>
    <xf numFmtId="0" fontId="5" fillId="29" borderId="3" xfId="0" quotePrefix="1" applyFont="1" applyFill="1" applyBorder="1" applyAlignment="1">
      <alignment vertical="top" wrapText="1"/>
    </xf>
    <xf numFmtId="49" fontId="5" fillId="29" borderId="3" xfId="0" applyNumberFormat="1" applyFont="1" applyFill="1" applyBorder="1" applyAlignment="1">
      <alignment horizontal="center" vertical="top" wrapText="1"/>
    </xf>
    <xf numFmtId="0" fontId="5" fillId="29" borderId="3" xfId="0" quotePrefix="1" applyFont="1" applyFill="1" applyBorder="1" applyAlignment="1">
      <alignment horizontal="center" vertical="top" wrapText="1"/>
    </xf>
    <xf numFmtId="0" fontId="5" fillId="29" borderId="7" xfId="0" quotePrefix="1" applyFont="1" applyFill="1" applyBorder="1" applyAlignment="1">
      <alignment vertical="top" wrapText="1"/>
    </xf>
    <xf numFmtId="49" fontId="5" fillId="29" borderId="3" xfId="0" applyNumberFormat="1" applyFont="1" applyFill="1" applyBorder="1" applyAlignment="1">
      <alignment horizontal="center" vertical="center" wrapText="1"/>
    </xf>
    <xf numFmtId="0" fontId="5" fillId="29" borderId="3" xfId="0" applyFont="1" applyFill="1" applyBorder="1" applyAlignment="1">
      <alignment horizontal="left" vertical="center" wrapText="1"/>
    </xf>
    <xf numFmtId="0" fontId="5" fillId="29" borderId="5" xfId="0" applyFont="1" applyFill="1" applyBorder="1" applyAlignment="1">
      <alignment horizontal="center" vertical="top"/>
    </xf>
    <xf numFmtId="0" fontId="6" fillId="29" borderId="3" xfId="0" applyFont="1" applyFill="1" applyBorder="1" applyAlignment="1">
      <alignment horizontal="center" vertical="top"/>
    </xf>
    <xf numFmtId="0" fontId="6" fillId="29" borderId="3" xfId="0" applyFont="1" applyFill="1" applyBorder="1" applyAlignment="1">
      <alignment horizontal="center" vertical="top" wrapText="1"/>
    </xf>
    <xf numFmtId="0" fontId="6" fillId="29" borderId="3" xfId="0" applyFont="1" applyFill="1" applyBorder="1" applyAlignment="1">
      <alignment horizontal="left" vertical="top" wrapText="1"/>
    </xf>
    <xf numFmtId="49" fontId="5" fillId="29" borderId="3" xfId="0" applyNumberFormat="1" applyFont="1" applyFill="1" applyBorder="1" applyAlignment="1">
      <alignment horizontal="center" vertical="center"/>
    </xf>
    <xf numFmtId="0" fontId="36" fillId="28" borderId="3" xfId="0" applyFont="1" applyFill="1" applyBorder="1" applyAlignment="1">
      <alignment vertical="top"/>
    </xf>
    <xf numFmtId="0" fontId="36" fillId="28" borderId="3" xfId="0" applyFont="1" applyFill="1" applyBorder="1" applyAlignment="1">
      <alignment horizontal="center" vertical="top"/>
    </xf>
    <xf numFmtId="0" fontId="12" fillId="14" borderId="3" xfId="0" quotePrefix="1" applyFont="1" applyFill="1" applyBorder="1" applyAlignment="1">
      <alignment horizontal="center"/>
    </xf>
    <xf numFmtId="0" fontId="12" fillId="14" borderId="3" xfId="0" applyFont="1" applyFill="1" applyBorder="1" applyAlignment="1">
      <alignment wrapText="1"/>
    </xf>
    <xf numFmtId="0" fontId="30"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9" borderId="3" xfId="0" applyFont="1" applyFill="1" applyBorder="1" applyAlignment="1">
      <alignment horizontal="center" vertical="top"/>
    </xf>
    <xf numFmtId="0" fontId="5" fillId="29" borderId="3" xfId="0" applyFont="1" applyFill="1" applyBorder="1" applyAlignment="1">
      <alignment vertical="top" wrapText="1"/>
    </xf>
    <xf numFmtId="0" fontId="5" fillId="29" borderId="7" xfId="0" quotePrefix="1" applyFont="1" applyFill="1" applyBorder="1" applyAlignment="1">
      <alignment horizontal="left" vertical="top" wrapText="1"/>
    </xf>
    <xf numFmtId="0" fontId="5" fillId="28" borderId="3" xfId="0" applyFont="1" applyFill="1" applyBorder="1" applyAlignment="1">
      <alignment horizontal="center" vertical="top" wrapText="1"/>
    </xf>
    <xf numFmtId="0" fontId="5" fillId="28" borderId="3" xfId="0" applyFont="1" applyFill="1" applyBorder="1" applyAlignment="1">
      <alignment horizontal="center" vertical="top"/>
    </xf>
    <xf numFmtId="0" fontId="18" fillId="29" borderId="3" xfId="0" applyFont="1" applyFill="1" applyBorder="1" applyAlignment="1">
      <alignment vertical="top" wrapText="1"/>
    </xf>
    <xf numFmtId="0" fontId="18" fillId="29" borderId="3" xfId="0" applyFont="1" applyFill="1" applyBorder="1" applyAlignment="1">
      <alignment horizontal="center" vertical="top"/>
    </xf>
    <xf numFmtId="49" fontId="18" fillId="29" borderId="3" xfId="0" applyNumberFormat="1" applyFont="1" applyFill="1" applyBorder="1" applyAlignment="1">
      <alignment horizontal="center" vertical="top" wrapText="1"/>
    </xf>
    <xf numFmtId="0" fontId="4" fillId="29" borderId="3" xfId="0" applyFont="1" applyFill="1" applyBorder="1" applyAlignment="1">
      <alignment vertical="top" wrapText="1"/>
    </xf>
    <xf numFmtId="0" fontId="4" fillId="29" borderId="3" xfId="0" applyFont="1" applyFill="1" applyBorder="1" applyAlignment="1">
      <alignment horizontal="center" vertical="top" wrapText="1"/>
    </xf>
    <xf numFmtId="0" fontId="5" fillId="29" borderId="3" xfId="0" applyFont="1" applyFill="1" applyBorder="1" applyAlignment="1">
      <alignment horizontal="center" vertical="center" wrapText="1"/>
    </xf>
    <xf numFmtId="0" fontId="5" fillId="29" borderId="3" xfId="0" applyFont="1" applyFill="1" applyBorder="1" applyAlignment="1">
      <alignment vertical="center" wrapText="1"/>
    </xf>
    <xf numFmtId="0" fontId="5" fillId="28" borderId="3" xfId="0" quotePrefix="1" applyFont="1" applyFill="1" applyBorder="1" applyAlignment="1">
      <alignment horizontal="center" vertical="top" wrapText="1"/>
    </xf>
    <xf numFmtId="0" fontId="5" fillId="28" borderId="3" xfId="0" quotePrefix="1" applyFont="1" applyFill="1" applyBorder="1" applyAlignment="1">
      <alignment vertical="center" wrapText="1"/>
    </xf>
    <xf numFmtId="0" fontId="5" fillId="28" borderId="3" xfId="0" quotePrefix="1" applyFont="1" applyFill="1" applyBorder="1" applyAlignment="1">
      <alignment horizontal="center" vertical="center" wrapText="1"/>
    </xf>
    <xf numFmtId="0" fontId="18" fillId="28" borderId="3" xfId="0" quotePrefix="1" applyFont="1" applyFill="1" applyBorder="1" applyAlignment="1">
      <alignment horizontal="center" vertical="top"/>
    </xf>
    <xf numFmtId="0" fontId="5" fillId="28" borderId="3" xfId="0" applyFont="1" applyFill="1" applyBorder="1" applyAlignment="1">
      <alignment vertical="top" wrapText="1"/>
    </xf>
    <xf numFmtId="0" fontId="37" fillId="28" borderId="3" xfId="0" applyFont="1" applyFill="1" applyBorder="1" applyAlignment="1">
      <alignment vertical="top"/>
    </xf>
    <xf numFmtId="0" fontId="18" fillId="28" borderId="3" xfId="0" applyFont="1" applyFill="1" applyBorder="1" applyAlignment="1">
      <alignment vertical="top"/>
    </xf>
    <xf numFmtId="0" fontId="37" fillId="28" borderId="3" xfId="0" applyFont="1" applyFill="1" applyBorder="1" applyAlignment="1">
      <alignment horizontal="center" vertical="top"/>
    </xf>
    <xf numFmtId="0" fontId="37" fillId="28" borderId="3" xfId="0" applyFont="1" applyFill="1" applyBorder="1" applyAlignment="1">
      <alignment horizontal="center" vertical="top" wrapText="1"/>
    </xf>
    <xf numFmtId="0" fontId="37" fillId="28" borderId="3" xfId="0" quotePrefix="1" applyFont="1" applyFill="1" applyBorder="1" applyAlignment="1">
      <alignment vertical="top" wrapText="1"/>
    </xf>
    <xf numFmtId="0" fontId="18" fillId="28" borderId="3" xfId="0" quotePrefix="1" applyFont="1" applyFill="1" applyBorder="1" applyAlignment="1">
      <alignment horizontal="left" vertical="top" wrapText="1"/>
    </xf>
    <xf numFmtId="0" fontId="18" fillId="28" borderId="3" xfId="0" applyFont="1" applyFill="1" applyBorder="1" applyAlignment="1">
      <alignment horizontal="center"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horizontal="center" vertical="top"/>
    </xf>
    <xf numFmtId="0" fontId="18" fillId="28" borderId="3" xfId="0" applyFont="1" applyFill="1" applyBorder="1" applyAlignment="1">
      <alignment vertical="top" wrapText="1"/>
    </xf>
    <xf numFmtId="0" fontId="18" fillId="28" borderId="3" xfId="0" quotePrefix="1" applyFont="1" applyFill="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0" fontId="11" fillId="28" borderId="7" xfId="0" applyFont="1" applyFill="1" applyBorder="1" applyAlignment="1">
      <alignment horizontal="center" wrapText="1"/>
    </xf>
    <xf numFmtId="49" fontId="5" fillId="28" borderId="3" xfId="0" applyNumberFormat="1" applyFont="1" applyFill="1" applyBorder="1" applyAlignment="1">
      <alignment horizontal="center" vertical="center"/>
    </xf>
    <xf numFmtId="0" fontId="5" fillId="28" borderId="3" xfId="0" applyFont="1" applyFill="1" applyBorder="1" applyAlignment="1">
      <alignment horizontal="center" vertical="top"/>
    </xf>
    <xf numFmtId="0" fontId="4" fillId="28" borderId="0" xfId="0" quotePrefix="1" applyFont="1" applyFill="1" applyBorder="1" applyAlignment="1">
      <alignment horizontal="left" vertical="top" wrapText="1"/>
    </xf>
    <xf numFmtId="0" fontId="5" fillId="29" borderId="3" xfId="0" quotePrefix="1" applyFont="1" applyFill="1" applyBorder="1" applyAlignment="1">
      <alignment horizontal="left" vertical="top" wrapText="1"/>
    </xf>
    <xf numFmtId="0" fontId="5" fillId="28" borderId="3" xfId="0" quotePrefix="1" applyFont="1" applyFill="1" applyBorder="1" applyAlignment="1">
      <alignment horizontal="left" vertical="top" wrapText="1"/>
    </xf>
    <xf numFmtId="0" fontId="5" fillId="28" borderId="3" xfId="0" quotePrefix="1" applyFont="1" applyFill="1" applyBorder="1" applyAlignment="1">
      <alignment vertical="top" wrapText="1"/>
    </xf>
    <xf numFmtId="0" fontId="5" fillId="28" borderId="3" xfId="0" applyFont="1" applyFill="1" applyBorder="1" applyAlignment="1">
      <alignment horizontal="center" vertical="top"/>
    </xf>
    <xf numFmtId="0" fontId="5" fillId="28" borderId="3" xfId="0" applyFont="1" applyFill="1" applyBorder="1" applyAlignment="1">
      <alignment vertical="top" wrapText="1"/>
    </xf>
    <xf numFmtId="49" fontId="5" fillId="28" borderId="3" xfId="0" quotePrefix="1" applyNumberFormat="1" applyFont="1" applyFill="1" applyBorder="1" applyAlignment="1">
      <alignment horizontal="center" vertical="top" wrapText="1"/>
    </xf>
    <xf numFmtId="0" fontId="5" fillId="0" borderId="3" xfId="0" applyFont="1" applyBorder="1" applyAlignment="1">
      <alignment horizontal="center" vertical="top"/>
    </xf>
    <xf numFmtId="0" fontId="5" fillId="29" borderId="7" xfId="0" applyFont="1" applyFill="1" applyBorder="1" applyAlignment="1">
      <alignment horizontal="center" vertical="top" wrapText="1"/>
    </xf>
    <xf numFmtId="0" fontId="5" fillId="29" borderId="7" xfId="0" applyFont="1" applyFill="1" applyBorder="1" applyAlignment="1">
      <alignment horizontal="center" vertical="top"/>
    </xf>
    <xf numFmtId="0" fontId="5" fillId="29" borderId="3" xfId="0" applyFont="1" applyFill="1" applyBorder="1" applyAlignment="1">
      <alignment horizontal="center" vertical="top"/>
    </xf>
    <xf numFmtId="0" fontId="5" fillId="29" borderId="3" xfId="0" applyFont="1" applyFill="1" applyBorder="1" applyAlignment="1">
      <alignment vertical="top" wrapText="1"/>
    </xf>
    <xf numFmtId="0" fontId="5" fillId="29" borderId="3" xfId="0" applyFont="1" applyFill="1" applyBorder="1" applyAlignment="1">
      <alignment horizontal="center" vertical="top" wrapText="1"/>
    </xf>
    <xf numFmtId="0" fontId="5" fillId="29" borderId="3" xfId="0" applyFont="1" applyFill="1" applyBorder="1" applyAlignment="1">
      <alignment horizontal="left" vertical="top" wrapText="1"/>
    </xf>
    <xf numFmtId="49" fontId="5" fillId="28" borderId="3" xfId="0" quotePrefix="1" applyNumberFormat="1" applyFont="1" applyFill="1" applyBorder="1" applyAlignment="1">
      <alignment horizontal="left" vertical="top" wrapText="1"/>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12" fillId="28" borderId="3" xfId="0" applyFont="1" applyFill="1" applyBorder="1"/>
    <xf numFmtId="0" fontId="5" fillId="29" borderId="3" xfId="0" applyFont="1" applyFill="1" applyBorder="1" applyAlignment="1">
      <alignment horizontal="center" vertical="top"/>
    </xf>
    <xf numFmtId="0" fontId="5" fillId="29" borderId="3" xfId="0" applyFont="1" applyFill="1" applyBorder="1" applyAlignment="1">
      <alignmen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29" borderId="3" xfId="0" applyFont="1" applyFill="1" applyBorder="1" applyAlignment="1">
      <alignment horizontal="center" vertical="top"/>
    </xf>
    <xf numFmtId="0" fontId="12" fillId="0" borderId="3" xfId="0" applyFont="1" applyBorder="1" applyAlignment="1">
      <alignment horizontal="left" wrapText="1"/>
    </xf>
    <xf numFmtId="0" fontId="5" fillId="29"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9" borderId="7" xfId="0" applyFont="1" applyFill="1" applyBorder="1" applyAlignment="1">
      <alignment vertical="top" wrapText="1"/>
    </xf>
    <xf numFmtId="0" fontId="5" fillId="29" borderId="15" xfId="0" applyFont="1" applyFill="1" applyBorder="1" applyAlignment="1">
      <alignment vertical="top" wrapText="1"/>
    </xf>
    <xf numFmtId="0" fontId="5" fillId="29" borderId="7" xfId="0" applyFont="1" applyFill="1" applyBorder="1" applyAlignment="1">
      <alignment horizontal="center" vertical="top" wrapText="1"/>
    </xf>
    <xf numFmtId="0" fontId="5" fillId="29" borderId="15" xfId="0" applyFont="1" applyFill="1" applyBorder="1" applyAlignment="1">
      <alignment horizontal="center" vertical="top" wrapText="1"/>
    </xf>
    <xf numFmtId="0" fontId="5" fillId="29" borderId="8" xfId="0" applyFont="1" applyFill="1" applyBorder="1" applyAlignment="1">
      <alignment horizontal="center" vertical="top" wrapText="1"/>
    </xf>
    <xf numFmtId="0" fontId="5" fillId="29" borderId="7" xfId="0" applyFont="1" applyFill="1" applyBorder="1" applyAlignment="1">
      <alignment horizontal="left" vertical="top" wrapText="1"/>
    </xf>
    <xf numFmtId="0" fontId="5" fillId="29" borderId="15" xfId="0" applyFont="1" applyFill="1" applyBorder="1" applyAlignment="1">
      <alignment horizontal="left" vertical="top" wrapText="1"/>
    </xf>
    <xf numFmtId="0" fontId="5" fillId="29" borderId="8" xfId="0" applyFont="1" applyFill="1" applyBorder="1" applyAlignment="1">
      <alignment horizontal="left" vertical="top" wrapText="1"/>
    </xf>
    <xf numFmtId="0" fontId="5" fillId="29" borderId="7" xfId="0" applyFont="1" applyFill="1" applyBorder="1" applyAlignment="1">
      <alignment horizontal="center" vertical="top"/>
    </xf>
    <xf numFmtId="0" fontId="5" fillId="29" borderId="8" xfId="0" applyFont="1" applyFill="1" applyBorder="1" applyAlignment="1">
      <alignment horizontal="center" vertical="top"/>
    </xf>
    <xf numFmtId="0" fontId="5" fillId="29" borderId="3" xfId="0" applyFont="1" applyFill="1" applyBorder="1" applyAlignment="1">
      <alignment horizontal="center" vertical="top"/>
    </xf>
    <xf numFmtId="0" fontId="5" fillId="29" borderId="3" xfId="0" applyFont="1" applyFill="1" applyBorder="1" applyAlignment="1">
      <alignment horizontal="center" vertical="top" wrapText="1"/>
    </xf>
    <xf numFmtId="0" fontId="5" fillId="29" borderId="3" xfId="0" applyFont="1" applyFill="1" applyBorder="1" applyAlignment="1">
      <alignment horizontal="left" vertical="top" wrapText="1"/>
    </xf>
    <xf numFmtId="0" fontId="5" fillId="29" borderId="3" xfId="0" applyFont="1" applyFill="1" applyBorder="1" applyAlignment="1">
      <alignment vertical="top" wrapText="1"/>
    </xf>
    <xf numFmtId="0" fontId="5" fillId="29" borderId="15" xfId="0" applyFont="1" applyFill="1" applyBorder="1" applyAlignment="1">
      <alignment horizontal="center"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38" fillId="28" borderId="3" xfId="0" applyFont="1" applyFill="1" applyBorder="1" applyAlignment="1">
      <alignment horizontal="center" vertical="center"/>
    </xf>
    <xf numFmtId="0" fontId="38" fillId="28" borderId="3" xfId="0" applyFont="1" applyFill="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9" borderId="3" xfId="0" applyFont="1" applyFill="1" applyBorder="1" applyAlignment="1">
      <alignment vertical="top" wrapText="1"/>
    </xf>
    <xf numFmtId="0" fontId="5" fillId="0" borderId="3" xfId="0" applyFont="1" applyBorder="1" applyAlignment="1">
      <alignment vertical="top"/>
    </xf>
    <xf numFmtId="0" fontId="30" fillId="0" borderId="3" xfId="0" applyFont="1" applyBorder="1" applyAlignment="1">
      <alignment horizontal="left" vertical="top" wrapText="1"/>
    </xf>
    <xf numFmtId="0" fontId="5" fillId="28" borderId="3" xfId="0" applyFont="1" applyFill="1" applyBorder="1" applyAlignment="1">
      <alignment horizontal="center" vertical="top"/>
    </xf>
    <xf numFmtId="0" fontId="5" fillId="28" borderId="3" xfId="0" applyFont="1" applyFill="1" applyBorder="1" applyAlignment="1">
      <alignment vertical="top" wrapText="1"/>
    </xf>
    <xf numFmtId="0" fontId="5" fillId="28" borderId="3" xfId="0" applyFont="1" applyFill="1" applyBorder="1" applyAlignment="1">
      <alignment horizontal="left" vertical="top" wrapText="1"/>
    </xf>
    <xf numFmtId="0" fontId="5" fillId="28" borderId="8" xfId="0" applyFont="1" applyFill="1" applyBorder="1" applyAlignment="1">
      <alignment horizontal="left" vertical="top" wrapText="1"/>
    </xf>
    <xf numFmtId="0" fontId="5" fillId="28" borderId="8" xfId="0" applyFont="1" applyFill="1" applyBorder="1" applyAlignment="1">
      <alignment horizontal="center" vertical="top"/>
    </xf>
    <xf numFmtId="0" fontId="30" fillId="0" borderId="3" xfId="0" applyFont="1" applyBorder="1" applyAlignment="1">
      <alignment horizontal="left" vertical="top" wrapText="1"/>
    </xf>
    <xf numFmtId="0" fontId="30" fillId="0" borderId="3" xfId="0" applyFont="1" applyBorder="1" applyAlignment="1">
      <alignment horizontal="left" vertical="top" wrapText="1"/>
    </xf>
    <xf numFmtId="0" fontId="30" fillId="0" borderId="7" xfId="0" applyFont="1" applyBorder="1" applyAlignment="1">
      <alignment horizontal="left" vertical="top" wrapText="1"/>
    </xf>
    <xf numFmtId="0" fontId="5" fillId="28" borderId="3" xfId="0" quotePrefix="1" applyFont="1" applyFill="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wrapText="1"/>
    </xf>
    <xf numFmtId="0" fontId="5" fillId="28" borderId="3" xfId="0" applyFont="1" applyFill="1" applyBorder="1" applyAlignment="1">
      <alignment horizontal="center" vertical="top"/>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49" fontId="4" fillId="28" borderId="3" xfId="0" applyNumberFormat="1" applyFont="1" applyFill="1" applyBorder="1" applyAlignment="1">
      <alignment horizontal="center" vertical="top"/>
    </xf>
    <xf numFmtId="0" fontId="5" fillId="28" borderId="3" xfId="0" applyFont="1" applyFill="1" applyBorder="1" applyAlignment="1">
      <alignment horizontal="left" vertical="top" wrapText="1"/>
    </xf>
    <xf numFmtId="0" fontId="5" fillId="28" borderId="3" xfId="0" applyFont="1" applyFill="1" applyBorder="1" applyAlignment="1">
      <alignment vertical="top" wrapText="1"/>
    </xf>
    <xf numFmtId="0" fontId="5" fillId="0" borderId="3" xfId="0" quotePrefix="1" applyFont="1" applyBorder="1" applyAlignment="1">
      <alignment horizontal="center" vertical="top" wrapText="1"/>
    </xf>
    <xf numFmtId="0" fontId="39" fillId="0" borderId="15" xfId="0" applyFont="1" applyFill="1" applyBorder="1" applyAlignment="1">
      <alignment horizontal="center" vertical="top" wrapText="1"/>
    </xf>
    <xf numFmtId="0" fontId="39" fillId="0" borderId="3" xfId="0" applyFont="1" applyBorder="1" applyAlignment="1">
      <alignment horizontal="center" vertical="top" wrapText="1"/>
    </xf>
    <xf numFmtId="0" fontId="33" fillId="0" borderId="1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0" fontId="5" fillId="28" borderId="3" xfId="0" applyFont="1" applyFill="1" applyBorder="1" applyAlignment="1">
      <alignment horizontal="center" vertical="top" wrapText="1"/>
    </xf>
    <xf numFmtId="0" fontId="5" fillId="28" borderId="3" xfId="0" applyFont="1" applyFill="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28" borderId="3" xfId="0" applyFont="1" applyFill="1" applyBorder="1" applyAlignment="1">
      <alignment horizontal="left" vertical="top" wrapText="1"/>
    </xf>
    <xf numFmtId="0" fontId="5" fillId="28" borderId="3" xfId="0" applyFont="1" applyFill="1" applyBorder="1" applyAlignment="1">
      <alignment vertical="top" wrapText="1"/>
    </xf>
    <xf numFmtId="49" fontId="5" fillId="28" borderId="3" xfId="0" applyNumberFormat="1" applyFont="1" applyFill="1" applyBorder="1" applyAlignment="1">
      <alignment horizontal="left" vertical="top" wrapText="1"/>
    </xf>
    <xf numFmtId="0" fontId="4" fillId="28" borderId="3" xfId="0" applyFont="1" applyFill="1" applyBorder="1" applyAlignment="1">
      <alignment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0" fontId="5" fillId="29" borderId="3" xfId="0" applyFont="1" applyFill="1" applyBorder="1" applyAlignment="1">
      <alignment horizontal="center" vertical="top"/>
    </xf>
    <xf numFmtId="164" fontId="5" fillId="29" borderId="3" xfId="0" applyNumberFormat="1" applyFont="1" applyFill="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28" borderId="3" xfId="0" applyFont="1" applyFill="1" applyBorder="1" applyAlignment="1">
      <alignment horizontal="left" vertical="top" wrapText="1"/>
    </xf>
    <xf numFmtId="0" fontId="5" fillId="28" borderId="3" xfId="0" applyFont="1" applyFill="1" applyBorder="1" applyAlignment="1">
      <alignment vertical="top" wrapText="1"/>
    </xf>
    <xf numFmtId="0" fontId="5" fillId="29" borderId="3" xfId="0" applyFont="1" applyFill="1" applyBorder="1" applyAlignment="1">
      <alignment horizontal="center" vertical="top" wrapText="1"/>
    </xf>
    <xf numFmtId="0" fontId="5" fillId="29" borderId="3" xfId="0" applyFont="1" applyFill="1" applyBorder="1" applyAlignment="1">
      <alignment horizontal="left" vertical="top" wrapText="1"/>
    </xf>
    <xf numFmtId="0" fontId="5" fillId="29" borderId="3" xfId="0" applyFont="1" applyFill="1" applyBorder="1" applyAlignment="1">
      <alignment vertical="top" wrapText="1"/>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12" fillId="28" borderId="3" xfId="0" applyFont="1" applyFill="1" applyBorder="1" applyAlignment="1">
      <alignment horizontal="left" vertical="top" wrapText="1"/>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4" fillId="29" borderId="3" xfId="0" applyFont="1" applyFill="1" applyBorder="1" applyAlignment="1">
      <alignment vertical="top"/>
    </xf>
    <xf numFmtId="0" fontId="4" fillId="29" borderId="3" xfId="0" applyFont="1" applyFill="1" applyBorder="1" applyAlignment="1">
      <alignment horizontal="center" vertical="top"/>
    </xf>
    <xf numFmtId="49" fontId="4" fillId="29" borderId="3" xfId="0" applyNumberFormat="1" applyFont="1" applyFill="1" applyBorder="1" applyAlignment="1">
      <alignment horizontal="center" vertical="top"/>
    </xf>
    <xf numFmtId="0" fontId="0" fillId="29" borderId="3" xfId="0" applyFill="1" applyBorder="1" applyAlignment="1">
      <alignment vertical="top"/>
    </xf>
    <xf numFmtId="0" fontId="0" fillId="0" borderId="0" xfId="0" applyAlignment="1">
      <alignment vertical="top"/>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28" borderId="3" xfId="0" quotePrefix="1" applyNumberFormat="1"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xf>
    <xf numFmtId="0" fontId="4" fillId="0" borderId="3" xfId="0" applyFont="1" applyBorder="1" applyAlignment="1">
      <alignment horizontal="center" vertical="top" wrapText="1"/>
    </xf>
    <xf numFmtId="0" fontId="5" fillId="28" borderId="3" xfId="0" applyFont="1" applyFill="1" applyBorder="1" applyAlignment="1">
      <alignment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horizontal="center" vertical="top"/>
    </xf>
    <xf numFmtId="0" fontId="18" fillId="28" borderId="3" xfId="0" applyFont="1" applyFill="1" applyBorder="1" applyAlignment="1">
      <alignment vertical="top" wrapText="1"/>
    </xf>
    <xf numFmtId="0" fontId="30"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19" fillId="0" borderId="3" xfId="0" applyFont="1" applyBorder="1" applyAlignment="1">
      <alignment horizontal="left" vertical="top" wrapText="1"/>
    </xf>
    <xf numFmtId="0" fontId="5" fillId="29" borderId="3" xfId="0" applyFont="1" applyFill="1" applyBorder="1" applyAlignment="1">
      <alignment horizontal="left" vertical="top" wrapText="1"/>
    </xf>
    <xf numFmtId="165" fontId="12" fillId="0" borderId="0" xfId="0" applyNumberFormat="1" applyFont="1" applyAlignment="1">
      <alignment horizontal="center" vertical="top"/>
    </xf>
    <xf numFmtId="165" fontId="11" fillId="27"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29" borderId="7" xfId="0" applyFont="1" applyFill="1" applyBorder="1" applyAlignment="1">
      <alignment horizontal="center" vertical="top" wrapText="1"/>
    </xf>
    <xf numFmtId="0" fontId="5" fillId="29" borderId="7" xfId="0" applyFont="1" applyFill="1" applyBorder="1" applyAlignment="1">
      <alignment horizontal="left"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wrapText="1"/>
    </xf>
    <xf numFmtId="0" fontId="5" fillId="28" borderId="3" xfId="0" applyFont="1" applyFill="1" applyBorder="1" applyAlignment="1">
      <alignmen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xf>
    <xf numFmtId="0" fontId="5" fillId="28" borderId="3" xfId="0" applyFont="1" applyFill="1" applyBorder="1" applyAlignment="1">
      <alignment vertical="top" wrapText="1"/>
    </xf>
    <xf numFmtId="0" fontId="5" fillId="0" borderId="3" xfId="0" quotePrefix="1" applyFont="1" applyBorder="1" applyAlignment="1">
      <alignment horizontal="center"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horizontal="center" vertical="top"/>
    </xf>
    <xf numFmtId="0" fontId="18" fillId="28" borderId="3" xfId="0" applyFont="1" applyFill="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29" fillId="28" borderId="3" xfId="0" applyNumberFormat="1" applyFont="1" applyFill="1" applyBorder="1" applyAlignment="1">
      <alignment horizontal="center"/>
    </xf>
    <xf numFmtId="0" fontId="29" fillId="28" borderId="3" xfId="0" applyFont="1" applyFill="1" applyBorder="1" applyAlignment="1">
      <alignment horizontal="left" wrapText="1"/>
    </xf>
    <xf numFmtId="0" fontId="29" fillId="28" borderId="3" xfId="0" applyFont="1" applyFill="1" applyBorder="1" applyAlignment="1">
      <alignment horizontal="center"/>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8" borderId="3" xfId="0" applyFont="1" applyFill="1" applyBorder="1" applyAlignment="1">
      <alignment horizontal="center" vertical="top"/>
    </xf>
    <xf numFmtId="0" fontId="5" fillId="28" borderId="3" xfId="0" applyFont="1" applyFill="1" applyBorder="1" applyAlignment="1">
      <alignment vertical="top" wrapText="1"/>
    </xf>
    <xf numFmtId="49" fontId="5" fillId="0" borderId="3" xfId="0" applyNumberFormat="1" applyFont="1" applyFill="1" applyBorder="1" applyAlignment="1">
      <alignment horizontal="center" vertical="center"/>
    </xf>
    <xf numFmtId="49" fontId="5" fillId="0" borderId="3" xfId="0" quotePrefix="1" applyNumberFormat="1"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8" borderId="3" xfId="0" applyFont="1" applyFill="1" applyBorder="1" applyAlignment="1">
      <alignment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wrapText="1"/>
    </xf>
    <xf numFmtId="0" fontId="5" fillId="28" borderId="3" xfId="0" applyFont="1" applyFill="1" applyBorder="1" applyAlignment="1">
      <alignment horizontal="center" vertical="top"/>
    </xf>
    <xf numFmtId="0" fontId="5" fillId="29" borderId="7" xfId="0" applyFont="1" applyFill="1" applyBorder="1" applyAlignment="1">
      <alignment horizontal="center" vertical="top" wrapText="1"/>
    </xf>
    <xf numFmtId="0" fontId="5" fillId="29" borderId="7" xfId="0" applyFont="1" applyFill="1" applyBorder="1" applyAlignment="1">
      <alignment horizontal="left" vertical="top" wrapText="1"/>
    </xf>
    <xf numFmtId="0" fontId="5" fillId="28" borderId="3" xfId="0" applyFont="1" applyFill="1" applyBorder="1" applyAlignment="1">
      <alignment horizontal="left" vertical="top" wrapText="1"/>
    </xf>
    <xf numFmtId="0" fontId="5" fillId="28" borderId="3" xfId="0" applyFont="1" applyFill="1" applyBorder="1" applyAlignment="1">
      <alignment vertical="top" wrapText="1"/>
    </xf>
    <xf numFmtId="0" fontId="5" fillId="29" borderId="7" xfId="0" applyFont="1" applyFill="1" applyBorder="1" applyAlignment="1">
      <alignment horizontal="center" vertical="top"/>
    </xf>
    <xf numFmtId="0" fontId="5" fillId="29" borderId="7" xfId="0" applyFont="1" applyFill="1" applyBorder="1" applyAlignment="1">
      <alignment horizontal="center" vertical="center"/>
    </xf>
    <xf numFmtId="0" fontId="5" fillId="28" borderId="7" xfId="0" applyFont="1" applyFill="1" applyBorder="1" applyAlignment="1">
      <alignment horizontal="center" vertical="top" wrapText="1"/>
    </xf>
    <xf numFmtId="0" fontId="5" fillId="28" borderId="7" xfId="0" applyFont="1" applyFill="1" applyBorder="1" applyAlignment="1">
      <alignment horizontal="center" vertical="top"/>
    </xf>
    <xf numFmtId="0" fontId="5" fillId="28" borderId="7" xfId="0" applyFont="1" applyFill="1" applyBorder="1" applyAlignment="1">
      <alignment horizontal="left" vertical="top" wrapText="1"/>
    </xf>
    <xf numFmtId="0" fontId="5" fillId="30" borderId="3" xfId="0" applyFont="1" applyFill="1" applyBorder="1" applyAlignment="1">
      <alignment vertical="top" wrapText="1"/>
    </xf>
    <xf numFmtId="49" fontId="5" fillId="30" borderId="3" xfId="0" applyNumberFormat="1" applyFont="1" applyFill="1" applyBorder="1" applyAlignment="1">
      <alignment horizontal="center" vertical="top" wrapText="1"/>
    </xf>
    <xf numFmtId="49" fontId="5" fillId="30" borderId="3" xfId="0" applyNumberFormat="1" applyFont="1" applyFill="1" applyBorder="1" applyAlignment="1">
      <alignment horizontal="center" vertical="top"/>
    </xf>
    <xf numFmtId="0" fontId="5" fillId="30" borderId="3" xfId="0" applyFont="1" applyFill="1" applyBorder="1" applyAlignment="1">
      <alignment horizontal="center" vertical="top"/>
    </xf>
    <xf numFmtId="0" fontId="18" fillId="30" borderId="3" xfId="0" applyFont="1" applyFill="1" applyBorder="1" applyAlignment="1">
      <alignment vertical="top" wrapText="1"/>
    </xf>
    <xf numFmtId="0" fontId="18" fillId="30" borderId="3" xfId="0" applyFont="1" applyFill="1" applyBorder="1" applyAlignment="1">
      <alignment horizontal="center" vertical="top"/>
    </xf>
    <xf numFmtId="49" fontId="18" fillId="30" borderId="3" xfId="0" applyNumberFormat="1" applyFont="1" applyFill="1" applyBorder="1" applyAlignment="1">
      <alignment horizontal="center" vertical="top" wrapText="1"/>
    </xf>
    <xf numFmtId="0" fontId="5" fillId="30" borderId="3" xfId="0" quotePrefix="1" applyFont="1" applyFill="1" applyBorder="1" applyAlignment="1">
      <alignment horizontal="center" vertical="top" wrapText="1"/>
    </xf>
    <xf numFmtId="0" fontId="5" fillId="30" borderId="3" xfId="0" applyFont="1" applyFill="1" applyBorder="1" applyAlignment="1">
      <alignment horizontal="center" vertical="top" wrapText="1"/>
    </xf>
    <xf numFmtId="49" fontId="5" fillId="30" borderId="3" xfId="0" quotePrefix="1" applyNumberFormat="1" applyFont="1" applyFill="1" applyBorder="1" applyAlignment="1">
      <alignment horizontal="center"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29" borderId="3" xfId="0" applyFont="1" applyFill="1" applyBorder="1" applyAlignment="1">
      <alignment horizontal="center" vertical="top" wrapText="1"/>
    </xf>
    <xf numFmtId="0" fontId="5" fillId="0" borderId="3" xfId="0" quotePrefix="1" applyFont="1" applyBorder="1" applyAlignment="1">
      <alignment horizontal="center" vertical="top" wrapText="1"/>
    </xf>
    <xf numFmtId="0" fontId="18" fillId="0" borderId="3" xfId="0" applyFont="1" applyBorder="1" applyAlignment="1">
      <alignment horizontal="center" vertical="top" wrapText="1"/>
    </xf>
    <xf numFmtId="0" fontId="0" fillId="29" borderId="3" xfId="0" applyFill="1" applyBorder="1" applyAlignment="1">
      <alignment horizontal="center" vertical="top"/>
    </xf>
    <xf numFmtId="0" fontId="5" fillId="0" borderId="3" xfId="0" applyFont="1" applyBorder="1" applyAlignment="1">
      <alignment horizontal="center"/>
    </xf>
    <xf numFmtId="0" fontId="5" fillId="28" borderId="9" xfId="0" applyFont="1" applyFill="1" applyBorder="1" applyAlignment="1">
      <alignment vertical="top" wrapText="1"/>
    </xf>
    <xf numFmtId="49" fontId="5" fillId="28" borderId="9" xfId="0" applyNumberFormat="1" applyFont="1" applyFill="1" applyBorder="1" applyAlignment="1">
      <alignment horizontal="center" vertical="top" wrapText="1"/>
    </xf>
    <xf numFmtId="49" fontId="5" fillId="28" borderId="9" xfId="0" applyNumberFormat="1" applyFont="1" applyFill="1" applyBorder="1" applyAlignment="1">
      <alignment horizontal="center" vertical="top"/>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7"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3" borderId="3" xfId="0" applyNumberFormat="1" applyFont="1" applyFill="1" applyBorder="1" applyAlignment="1">
      <alignment horizontal="center" vertical="top"/>
    </xf>
    <xf numFmtId="165" fontId="4" fillId="28" borderId="3" xfId="0" applyNumberFormat="1" applyFont="1" applyFill="1" applyBorder="1" applyAlignment="1">
      <alignment horizontal="center" vertical="top"/>
    </xf>
    <xf numFmtId="0" fontId="4" fillId="0" borderId="15" xfId="0" applyFont="1" applyFill="1" applyBorder="1" applyAlignment="1">
      <alignment vertical="top" wrapText="1"/>
    </xf>
    <xf numFmtId="0" fontId="4" fillId="0" borderId="15" xfId="0" applyFont="1" applyFill="1" applyBorder="1" applyAlignment="1">
      <alignment horizontal="center" vertical="top" wrapText="1"/>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9"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5" fillId="30" borderId="3" xfId="0" quotePrefix="1" applyNumberFormat="1" applyFont="1" applyFill="1" applyBorder="1" applyAlignment="1">
      <alignment horizontal="center" vertical="top"/>
    </xf>
    <xf numFmtId="0" fontId="4" fillId="30" borderId="3" xfId="0" applyFont="1" applyFill="1" applyBorder="1" applyAlignment="1">
      <alignment vertical="top" wrapText="1"/>
    </xf>
    <xf numFmtId="0" fontId="4" fillId="30" borderId="3" xfId="0" applyFont="1" applyFill="1" applyBorder="1" applyAlignment="1">
      <alignment horizontal="center" vertical="top" wrapText="1"/>
    </xf>
    <xf numFmtId="49" fontId="4" fillId="30" borderId="3" xfId="0" applyNumberFormat="1" applyFont="1" applyFill="1" applyBorder="1" applyAlignment="1">
      <alignment horizontal="center" vertical="top"/>
    </xf>
    <xf numFmtId="49" fontId="4" fillId="30" borderId="3"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49" fontId="18" fillId="30" borderId="3" xfId="0" applyNumberFormat="1" applyFont="1" applyFill="1" applyBorder="1" applyAlignment="1">
      <alignment horizontal="center" vertical="top"/>
    </xf>
    <xf numFmtId="0" fontId="4" fillId="30" borderId="3" xfId="0" applyFont="1" applyFill="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18" fillId="28" borderId="3" xfId="0" applyFont="1" applyFill="1" applyBorder="1" applyAlignment="1">
      <alignment horizontal="center"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vertical="top" wrapText="1"/>
    </xf>
    <xf numFmtId="165" fontId="4" fillId="30" borderId="3" xfId="0" applyNumberFormat="1" applyFont="1" applyFill="1" applyBorder="1" applyAlignment="1">
      <alignment horizontal="center" vertical="top"/>
    </xf>
    <xf numFmtId="0" fontId="19" fillId="28" borderId="3" xfId="0" applyFont="1" applyFill="1" applyBorder="1" applyAlignment="1">
      <alignment vertical="top" wrapText="1"/>
    </xf>
    <xf numFmtId="0" fontId="12" fillId="0" borderId="3" xfId="0" applyFont="1" applyBorder="1" applyAlignment="1">
      <alignment wrapText="1"/>
    </xf>
    <xf numFmtId="0" fontId="12" fillId="0" borderId="3" xfId="0" applyFont="1" applyBorder="1"/>
    <xf numFmtId="0" fontId="12" fillId="0" borderId="3" xfId="0" applyFont="1" applyBorder="1" applyAlignment="1">
      <alignment wrapText="1"/>
    </xf>
    <xf numFmtId="0" fontId="5" fillId="28" borderId="3" xfId="0" applyFont="1" applyFill="1" applyBorder="1" applyAlignment="1">
      <alignment horizontal="center" vertical="top" wrapText="1"/>
    </xf>
    <xf numFmtId="0" fontId="4" fillId="0" borderId="3" xfId="0" applyFont="1" applyBorder="1" applyAlignment="1">
      <alignment vertical="top" wrapText="1"/>
    </xf>
    <xf numFmtId="0" fontId="5" fillId="28" borderId="8" xfId="0" applyFont="1" applyFill="1" applyBorder="1" applyAlignment="1">
      <alignment vertical="top" wrapText="1"/>
    </xf>
    <xf numFmtId="0" fontId="5" fillId="7" borderId="3" xfId="0" applyFont="1" applyFill="1" applyBorder="1" applyAlignment="1">
      <alignment horizontal="left" vertical="top"/>
    </xf>
    <xf numFmtId="49" fontId="5" fillId="7" borderId="3" xfId="0" applyNumberFormat="1" applyFont="1" applyFill="1" applyBorder="1" applyAlignment="1">
      <alignment horizontal="center" vertical="top"/>
    </xf>
    <xf numFmtId="165" fontId="4" fillId="7" borderId="3" xfId="0" applyNumberFormat="1" applyFont="1" applyFill="1" applyBorder="1" applyAlignment="1">
      <alignment horizontal="center" vertical="top"/>
    </xf>
    <xf numFmtId="0" fontId="4" fillId="7" borderId="3" xfId="0" applyFont="1" applyFill="1" applyBorder="1" applyAlignment="1">
      <alignment vertical="top" wrapText="1"/>
    </xf>
    <xf numFmtId="0" fontId="4" fillId="0" borderId="3" xfId="0" applyFont="1" applyBorder="1" applyAlignment="1">
      <alignment horizontal="center" vertical="top" wrapText="1"/>
    </xf>
    <xf numFmtId="0" fontId="30" fillId="0" borderId="7" xfId="0" applyFont="1" applyBorder="1" applyAlignment="1">
      <alignment horizontal="left" vertical="top" wrapText="1"/>
    </xf>
    <xf numFmtId="0" fontId="30" fillId="0" borderId="3" xfId="0" applyFont="1" applyBorder="1" applyAlignment="1">
      <alignment horizontal="center" vertical="top" wrapText="1"/>
    </xf>
    <xf numFmtId="0" fontId="30" fillId="0" borderId="3" xfId="0" applyFont="1" applyBorder="1" applyAlignment="1">
      <alignment horizontal="left" vertical="top" wrapText="1"/>
    </xf>
    <xf numFmtId="0" fontId="5" fillId="0" borderId="9" xfId="0" applyFont="1" applyBorder="1" applyAlignment="1">
      <alignment vertical="top" wrapText="1"/>
    </xf>
    <xf numFmtId="0" fontId="30" fillId="0" borderId="3" xfId="0" applyFont="1" applyFill="1" applyBorder="1" applyAlignment="1">
      <alignment horizontal="center" vertical="top" wrapText="1"/>
    </xf>
    <xf numFmtId="0" fontId="12" fillId="7" borderId="3" xfId="0" applyFont="1" applyFill="1" applyBorder="1" applyAlignment="1">
      <alignment horizontal="center"/>
    </xf>
    <xf numFmtId="0" fontId="12" fillId="7" borderId="3" xfId="0" applyFont="1" applyFill="1" applyBorder="1" applyAlignment="1">
      <alignment wrapText="1"/>
    </xf>
    <xf numFmtId="0" fontId="12" fillId="7" borderId="3" xfId="0" applyFont="1" applyFill="1" applyBorder="1" applyAlignment="1">
      <alignment horizontal="center" wrapText="1"/>
    </xf>
    <xf numFmtId="0" fontId="12" fillId="7" borderId="3" xfId="0" quotePrefix="1" applyFont="1" applyFill="1" applyBorder="1" applyAlignment="1">
      <alignment horizontal="left" wrapText="1"/>
    </xf>
    <xf numFmtId="49" fontId="12" fillId="7" borderId="8" xfId="0" applyNumberFormat="1" applyFont="1" applyFill="1" applyBorder="1" applyAlignment="1">
      <alignment horizontal="center"/>
    </xf>
    <xf numFmtId="49" fontId="12" fillId="7" borderId="3" xfId="0" applyNumberFormat="1" applyFont="1" applyFill="1" applyBorder="1" applyAlignment="1">
      <alignment horizontal="center"/>
    </xf>
    <xf numFmtId="0" fontId="12" fillId="7" borderId="3" xfId="0" applyFont="1" applyFill="1" applyBorder="1" applyAlignment="1">
      <alignment horizontal="left"/>
    </xf>
    <xf numFmtId="49" fontId="5" fillId="7" borderId="3"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5" fillId="28" borderId="3" xfId="0" applyFont="1" applyFill="1" applyBorder="1" applyAlignment="1">
      <alignment horizontal="center" vertical="center"/>
    </xf>
    <xf numFmtId="0" fontId="5" fillId="28" borderId="3" xfId="0" applyFont="1" applyFill="1" applyBorder="1" applyAlignment="1">
      <alignment horizontal="center" vertical="center" wrapText="1"/>
    </xf>
    <xf numFmtId="0" fontId="5" fillId="0" borderId="3" xfId="0" applyFont="1" applyBorder="1" applyAlignment="1">
      <alignment vertical="top" wrapText="1"/>
    </xf>
    <xf numFmtId="0" fontId="5" fillId="7" borderId="3" xfId="0" applyFont="1" applyFill="1" applyBorder="1" applyAlignment="1">
      <alignment vertical="top" wrapText="1"/>
    </xf>
    <xf numFmtId="0" fontId="19" fillId="7" borderId="3" xfId="0" applyFont="1" applyFill="1" applyBorder="1" applyAlignment="1">
      <alignment vertical="top" wrapText="1"/>
    </xf>
    <xf numFmtId="0" fontId="12" fillId="31" borderId="3" xfId="0" applyFont="1" applyFill="1" applyBorder="1" applyAlignment="1">
      <alignment horizontal="left"/>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49" fontId="18" fillId="28" borderId="3" xfId="0" applyNumberFormat="1" applyFont="1" applyFill="1" applyBorder="1" applyAlignment="1">
      <alignment horizontal="center" vertical="top" wrapText="1"/>
    </xf>
    <xf numFmtId="0" fontId="5" fillId="0" borderId="3" xfId="0" quotePrefix="1" applyFont="1" applyBorder="1" applyAlignment="1">
      <alignment horizontal="center" vertical="top" wrapText="1"/>
    </xf>
    <xf numFmtId="0" fontId="30" fillId="0" borderId="3" xfId="0" applyFont="1" applyBorder="1" applyAlignment="1">
      <alignment horizontal="center" vertical="top" wrapText="1"/>
    </xf>
    <xf numFmtId="0" fontId="30" fillId="0" borderId="3" xfId="0" applyFont="1" applyBorder="1" applyAlignment="1">
      <alignment horizontal="left" vertical="top" wrapText="1"/>
    </xf>
    <xf numFmtId="49" fontId="22" fillId="28" borderId="3" xfId="0" quotePrefix="1" applyNumberFormat="1" applyFont="1" applyFill="1" applyBorder="1" applyAlignment="1">
      <alignment horizontal="center"/>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28" borderId="3" xfId="0" applyFont="1" applyFill="1" applyBorder="1" applyAlignment="1">
      <alignment horizontal="center" vertical="top" wrapText="1"/>
    </xf>
    <xf numFmtId="0" fontId="5" fillId="28" borderId="3" xfId="0" applyFont="1" applyFill="1" applyBorder="1" applyAlignment="1">
      <alignment horizontal="center" vertical="top"/>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0" fontId="5" fillId="29" borderId="7" xfId="0" applyFont="1" applyFill="1" applyBorder="1" applyAlignment="1">
      <alignment horizontal="center" vertical="top" wrapText="1"/>
    </xf>
    <xf numFmtId="0" fontId="5" fillId="29" borderId="3" xfId="0" applyFont="1" applyFill="1" applyBorder="1" applyAlignment="1">
      <alignment horizontal="center" vertical="top"/>
    </xf>
    <xf numFmtId="49" fontId="5" fillId="0" borderId="3" xfId="0" applyNumberFormat="1" applyFont="1" applyBorder="1" applyAlignment="1">
      <alignment horizontal="center" vertical="top"/>
    </xf>
    <xf numFmtId="0" fontId="5" fillId="29" borderId="3" xfId="0" applyFont="1" applyFill="1" applyBorder="1" applyAlignment="1">
      <alignment horizontal="center" vertical="top" wrapText="1"/>
    </xf>
    <xf numFmtId="0" fontId="5" fillId="29" borderId="3" xfId="0" applyFont="1" applyFill="1" applyBorder="1" applyAlignment="1">
      <alignment horizontal="left"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29" borderId="3" xfId="0" applyFont="1" applyFill="1" applyBorder="1" applyAlignment="1">
      <alignment vertical="top" wrapText="1"/>
    </xf>
    <xf numFmtId="0" fontId="5" fillId="29" borderId="7" xfId="0" applyFont="1" applyFill="1" applyBorder="1" applyAlignment="1">
      <alignment horizontal="center" vertical="top"/>
    </xf>
    <xf numFmtId="0" fontId="5" fillId="0" borderId="3" xfId="0" quotePrefix="1" applyFont="1" applyBorder="1" applyAlignment="1">
      <alignment horizontal="center"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horizontal="center" vertical="top" wrapText="1"/>
    </xf>
    <xf numFmtId="0" fontId="18" fillId="28" borderId="3" xfId="0" applyFont="1" applyFill="1" applyBorder="1" applyAlignment="1">
      <alignment horizontal="center" vertical="top"/>
    </xf>
    <xf numFmtId="0" fontId="18" fillId="28" borderId="3" xfId="0" applyFont="1" applyFill="1" applyBorder="1" applyAlignment="1">
      <alignment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5" fillId="28" borderId="7" xfId="0" applyFont="1" applyFill="1" applyBorder="1" applyAlignment="1">
      <alignment horizontal="center" vertical="top" wrapText="1"/>
    </xf>
    <xf numFmtId="0" fontId="5" fillId="28" borderId="3" xfId="0" applyFont="1" applyFill="1" applyBorder="1" applyAlignment="1">
      <alignment horizontal="center" vertical="center"/>
    </xf>
    <xf numFmtId="0" fontId="5" fillId="28" borderId="3" xfId="0" applyFont="1" applyFill="1" applyBorder="1" applyAlignment="1">
      <alignment horizontal="center" vertical="center" wrapText="1"/>
    </xf>
    <xf numFmtId="0" fontId="37" fillId="28" borderId="3" xfId="0" quotePrefix="1" applyFont="1" applyFill="1" applyBorder="1" applyAlignment="1">
      <alignment horizontal="center" vertical="top" wrapText="1"/>
    </xf>
    <xf numFmtId="0" fontId="18" fillId="28" borderId="3" xfId="0" quotePrefix="1" applyFont="1" applyFill="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28" borderId="3" xfId="0" applyFont="1" applyFill="1" applyBorder="1" applyAlignment="1">
      <alignment horizontal="center" vertical="center"/>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28" borderId="3" xfId="0" applyFont="1" applyFill="1" applyBorder="1" applyAlignment="1">
      <alignment horizontal="center" vertical="top"/>
    </xf>
    <xf numFmtId="0" fontId="4" fillId="0" borderId="3" xfId="0" applyFont="1" applyBorder="1" applyAlignment="1">
      <alignment vertical="top" wrapText="1"/>
    </xf>
    <xf numFmtId="0" fontId="5" fillId="0" borderId="3" xfId="0" quotePrefix="1" applyFont="1" applyBorder="1" applyAlignment="1">
      <alignment horizontal="center" vertical="top" wrapText="1"/>
    </xf>
    <xf numFmtId="49" fontId="12" fillId="31" borderId="3" xfId="0" applyNumberFormat="1" applyFont="1" applyFill="1" applyBorder="1" applyAlignment="1">
      <alignment horizontal="center"/>
    </xf>
    <xf numFmtId="0" fontId="15" fillId="31" borderId="3" xfId="0" applyFont="1" applyFill="1" applyBorder="1" applyAlignment="1">
      <alignment horizontal="left" wrapText="1"/>
    </xf>
    <xf numFmtId="0" fontId="12" fillId="31" borderId="3" xfId="0" applyFont="1" applyFill="1" applyBorder="1" applyAlignment="1">
      <alignment horizontal="center"/>
    </xf>
    <xf numFmtId="0" fontId="12" fillId="31" borderId="3" xfId="0" applyFont="1" applyFill="1" applyBorder="1" applyAlignment="1">
      <alignment horizontal="left" wrapText="1"/>
    </xf>
    <xf numFmtId="0" fontId="12" fillId="0" borderId="3" xfId="0" applyFont="1" applyFill="1" applyBorder="1" applyAlignment="1">
      <alignment horizontal="left"/>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49" fontId="5" fillId="0" borderId="3" xfId="0" applyNumberFormat="1" applyFont="1" applyBorder="1" applyAlignment="1">
      <alignment horizontal="center" vertical="top"/>
    </xf>
    <xf numFmtId="0" fontId="18" fillId="0" borderId="3" xfId="0" applyFont="1" applyBorder="1" applyAlignment="1">
      <alignment horizontal="center" vertical="top" wrapText="1"/>
    </xf>
    <xf numFmtId="0" fontId="5" fillId="0" borderId="3" xfId="0" applyFont="1" applyFill="1" applyBorder="1" applyAlignment="1">
      <alignment horizontal="left" vertical="top" wrapText="1"/>
    </xf>
    <xf numFmtId="0" fontId="5" fillId="30" borderId="3" xfId="0" quotePrefix="1" applyFont="1" applyFill="1" applyBorder="1" applyAlignment="1">
      <alignment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30" fillId="0" borderId="3" xfId="0" applyFont="1" applyBorder="1" applyAlignment="1">
      <alignment horizontal="center" vertical="top" wrapText="1"/>
    </xf>
    <xf numFmtId="0" fontId="30" fillId="0" borderId="3" xfId="0" applyFont="1" applyBorder="1" applyAlignment="1">
      <alignment horizontal="left" vertical="top" wrapText="1"/>
    </xf>
    <xf numFmtId="0" fontId="30" fillId="0" borderId="3" xfId="0" applyFont="1" applyFill="1" applyBorder="1" applyAlignment="1">
      <alignment horizontal="left" vertical="top" wrapText="1"/>
    </xf>
    <xf numFmtId="0" fontId="5" fillId="30" borderId="3" xfId="0" quotePrefix="1" applyFont="1" applyFill="1" applyBorder="1" applyAlignment="1">
      <alignment horizontal="left" vertical="top" wrapText="1"/>
    </xf>
    <xf numFmtId="0" fontId="5" fillId="30" borderId="3" xfId="0" applyFont="1" applyFill="1" applyBorder="1" applyAlignment="1">
      <alignment horizontal="left" vertical="top" wrapText="1"/>
    </xf>
    <xf numFmtId="49" fontId="5" fillId="30" borderId="8" xfId="0" applyNumberFormat="1" applyFont="1" applyFill="1" applyBorder="1" applyAlignment="1">
      <alignment horizontal="center" vertical="top" wrapText="1"/>
    </xf>
    <xf numFmtId="165" fontId="19" fillId="30" borderId="3" xfId="0" applyNumberFormat="1" applyFont="1" applyFill="1" applyBorder="1" applyAlignment="1">
      <alignment horizontal="center" vertical="top"/>
    </xf>
    <xf numFmtId="0" fontId="19" fillId="0" borderId="3" xfId="0" applyFont="1" applyFill="1" applyBorder="1" applyAlignment="1">
      <alignment vertical="top" wrapText="1"/>
    </xf>
    <xf numFmtId="0" fontId="19" fillId="0" borderId="3" xfId="0" applyFont="1" applyBorder="1" applyAlignment="1">
      <alignment vertical="top" wrapText="1"/>
    </xf>
    <xf numFmtId="0" fontId="5" fillId="32" borderId="3" xfId="0" applyFont="1" applyFill="1" applyBorder="1" applyAlignment="1">
      <alignment vertical="top" wrapText="1"/>
    </xf>
    <xf numFmtId="49" fontId="5" fillId="32" borderId="3" xfId="0" applyNumberFormat="1" applyFont="1" applyFill="1" applyBorder="1" applyAlignment="1">
      <alignment horizontal="center" vertical="top" wrapText="1"/>
    </xf>
    <xf numFmtId="49" fontId="5" fillId="32" borderId="3" xfId="0" applyNumberFormat="1" applyFont="1" applyFill="1" applyBorder="1" applyAlignment="1">
      <alignment horizontal="center" vertical="top"/>
    </xf>
    <xf numFmtId="0" fontId="5" fillId="32" borderId="3" xfId="0" applyFont="1" applyFill="1" applyBorder="1" applyAlignment="1">
      <alignment horizontal="center" vertical="top" wrapText="1"/>
    </xf>
    <xf numFmtId="0" fontId="5" fillId="32" borderId="3" xfId="0" applyFont="1" applyFill="1" applyBorder="1" applyAlignment="1">
      <alignment vertical="center" wrapText="1"/>
    </xf>
    <xf numFmtId="0" fontId="18" fillId="32" borderId="3" xfId="0" applyFont="1" applyFill="1" applyBorder="1" applyAlignment="1">
      <alignment vertical="top" wrapText="1"/>
    </xf>
    <xf numFmtId="49" fontId="18" fillId="32" borderId="3" xfId="0" applyNumberFormat="1" applyFont="1" applyFill="1" applyBorder="1" applyAlignment="1">
      <alignment horizontal="center" vertical="top" wrapText="1"/>
    </xf>
    <xf numFmtId="0" fontId="18" fillId="32" borderId="3" xfId="0" applyFont="1" applyFill="1" applyBorder="1" applyAlignment="1">
      <alignment horizontal="center" vertical="top"/>
    </xf>
    <xf numFmtId="0" fontId="19" fillId="32" borderId="3" xfId="0" applyFont="1" applyFill="1" applyBorder="1" applyAlignment="1">
      <alignment horizontal="left" vertical="top" wrapText="1"/>
    </xf>
    <xf numFmtId="0" fontId="19" fillId="32" borderId="3" xfId="0" applyFont="1" applyFill="1" applyBorder="1" applyAlignment="1">
      <alignment horizontal="center" vertical="top" wrapText="1"/>
    </xf>
    <xf numFmtId="49" fontId="19" fillId="32" borderId="3" xfId="0" applyNumberFormat="1" applyFont="1" applyFill="1" applyBorder="1" applyAlignment="1">
      <alignment horizontal="center" vertical="top" wrapText="1"/>
    </xf>
    <xf numFmtId="165" fontId="4" fillId="32" borderId="3" xfId="0" applyNumberFormat="1" applyFont="1" applyFill="1" applyBorder="1" applyAlignment="1">
      <alignment horizontal="center" vertical="top"/>
    </xf>
    <xf numFmtId="0" fontId="30" fillId="30" borderId="8" xfId="0" applyFont="1" applyFill="1" applyBorder="1" applyAlignment="1">
      <alignment vertical="top" wrapText="1"/>
    </xf>
    <xf numFmtId="49" fontId="30" fillId="30" borderId="3" xfId="0" applyNumberFormat="1" applyFont="1" applyFill="1" applyBorder="1" applyAlignment="1">
      <alignment horizontal="center" vertical="top" wrapText="1"/>
    </xf>
    <xf numFmtId="49" fontId="30"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30" fillId="30" borderId="3" xfId="0" applyFont="1" applyFill="1" applyBorder="1" applyAlignment="1">
      <alignment horizontal="left" vertical="top" wrapText="1"/>
    </xf>
    <xf numFmtId="0" fontId="30" fillId="30" borderId="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30"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30" borderId="3" xfId="0" applyFont="1" applyFill="1" applyBorder="1" applyAlignment="1">
      <alignment horizontal="center" vertical="top"/>
    </xf>
    <xf numFmtId="0" fontId="5" fillId="0" borderId="3" xfId="0" applyFont="1" applyBorder="1" applyAlignment="1">
      <alignment horizontal="center" vertical="top" wrapText="1"/>
    </xf>
    <xf numFmtId="0" fontId="32" fillId="24" borderId="3" xfId="0" quotePrefix="1" applyFont="1" applyFill="1" applyBorder="1" applyAlignment="1">
      <alignment horizontal="left" vertical="center" wrapText="1"/>
    </xf>
    <xf numFmtId="0" fontId="5" fillId="0" borderId="3" xfId="0" applyFont="1" applyFill="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3" xfId="0" applyNumberFormat="1" applyFont="1" applyFill="1" applyBorder="1" applyAlignment="1">
      <alignment horizontal="left" vertical="center" wrapText="1"/>
    </xf>
    <xf numFmtId="49" fontId="5" fillId="28" borderId="3" xfId="0" applyNumberFormat="1" applyFont="1" applyFill="1" applyBorder="1" applyAlignment="1">
      <alignment horizontal="left" vertical="center" wrapText="1"/>
    </xf>
    <xf numFmtId="0" fontId="0" fillId="0" borderId="0" xfId="0" applyAlignment="1">
      <alignment horizontal="left" vertical="center" wrapText="1"/>
    </xf>
    <xf numFmtId="0" fontId="5" fillId="7" borderId="9" xfId="0" applyFont="1" applyFill="1" applyBorder="1" applyAlignment="1">
      <alignment horizontal="left" vertical="top" wrapText="1"/>
    </xf>
    <xf numFmtId="49" fontId="5" fillId="7" borderId="3" xfId="0" quotePrefix="1" applyNumberFormat="1" applyFont="1" applyFill="1" applyBorder="1" applyAlignment="1">
      <alignment horizontal="center" vertical="center"/>
    </xf>
    <xf numFmtId="49" fontId="5" fillId="29" borderId="3" xfId="0" applyNumberFormat="1" applyFont="1" applyFill="1" applyBorder="1" applyAlignment="1">
      <alignment horizontal="left" vertical="center"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7" xfId="0" applyFont="1" applyBorder="1" applyAlignment="1">
      <alignment horizontal="center" vertical="top" wrapText="1"/>
    </xf>
    <xf numFmtId="0" fontId="4" fillId="0" borderId="15" xfId="0" applyFont="1" applyBorder="1" applyAlignment="1">
      <alignment horizontal="center" vertical="top" wrapText="1"/>
    </xf>
    <xf numFmtId="0" fontId="4" fillId="0" borderId="8"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7" xfId="0" applyFont="1" applyBorder="1" applyAlignment="1">
      <alignment vertical="top" wrapText="1"/>
    </xf>
    <xf numFmtId="0" fontId="5" fillId="0" borderId="8"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5" fillId="0" borderId="7"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7" xfId="0" applyFont="1" applyBorder="1" applyAlignment="1">
      <alignment vertical="top"/>
    </xf>
    <xf numFmtId="0" fontId="5" fillId="0" borderId="8" xfId="0" applyFont="1" applyBorder="1" applyAlignment="1">
      <alignment vertical="top"/>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applyFont="1" applyBorder="1" applyAlignment="1">
      <alignment vertical="top" wrapText="1"/>
    </xf>
    <xf numFmtId="0" fontId="5" fillId="0" borderId="15" xfId="0" quotePrefix="1" applyFont="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5" xfId="0" applyFont="1" applyBorder="1" applyAlignment="1">
      <alignment horizontal="center" vertical="top"/>
    </xf>
    <xf numFmtId="0" fontId="5" fillId="0" borderId="15" xfId="0" applyFont="1" applyBorder="1" applyAlignment="1">
      <alignment vertical="top"/>
    </xf>
    <xf numFmtId="0" fontId="5" fillId="0" borderId="3" xfId="0" applyFont="1" applyBorder="1" applyAlignment="1">
      <alignment horizontal="center" vertical="top"/>
    </xf>
    <xf numFmtId="0" fontId="5" fillId="29" borderId="7" xfId="0" applyFont="1" applyFill="1" applyBorder="1" applyAlignment="1">
      <alignment horizontal="center" vertical="top" wrapText="1"/>
    </xf>
    <xf numFmtId="0" fontId="5" fillId="29" borderId="15" xfId="0" applyFont="1" applyFill="1" applyBorder="1" applyAlignment="1">
      <alignment horizontal="center" vertical="top" wrapText="1"/>
    </xf>
    <xf numFmtId="0" fontId="5" fillId="29" borderId="8" xfId="0" applyFont="1" applyFill="1" applyBorder="1" applyAlignment="1">
      <alignment horizontal="center" vertical="top" wrapText="1"/>
    </xf>
    <xf numFmtId="0" fontId="5" fillId="29" borderId="7" xfId="0" applyFont="1" applyFill="1" applyBorder="1" applyAlignment="1">
      <alignment horizontal="left" vertical="top" wrapText="1"/>
    </xf>
    <xf numFmtId="0" fontId="5" fillId="29" borderId="15" xfId="0" applyFont="1" applyFill="1" applyBorder="1" applyAlignment="1">
      <alignment horizontal="left" vertical="top" wrapText="1"/>
    </xf>
    <xf numFmtId="0" fontId="5" fillId="29" borderId="8" xfId="0" applyFont="1" applyFill="1" applyBorder="1" applyAlignment="1">
      <alignment horizontal="left" vertical="top" wrapText="1"/>
    </xf>
    <xf numFmtId="0" fontId="5" fillId="29" borderId="3" xfId="0" applyFont="1" applyFill="1" applyBorder="1" applyAlignment="1">
      <alignment horizontal="center" vertical="top"/>
    </xf>
    <xf numFmtId="164" fontId="5" fillId="29" borderId="7" xfId="0" applyNumberFormat="1" applyFont="1" applyFill="1" applyBorder="1" applyAlignment="1">
      <alignment horizontal="center" vertical="top"/>
    </xf>
    <xf numFmtId="164" fontId="5" fillId="29" borderId="15" xfId="0" applyNumberFormat="1" applyFont="1" applyFill="1" applyBorder="1" applyAlignment="1">
      <alignment horizontal="center" vertical="top"/>
    </xf>
    <xf numFmtId="164" fontId="5" fillId="29" borderId="8" xfId="0" applyNumberFormat="1" applyFont="1" applyFill="1" applyBorder="1" applyAlignment="1">
      <alignment horizontal="center" vertical="top"/>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15" xfId="0" applyNumberFormat="1" applyFont="1" applyBorder="1" applyAlignment="1">
      <alignment horizontal="center" vertical="top"/>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0" fontId="6" fillId="20" borderId="6" xfId="0" applyFont="1" applyFill="1" applyBorder="1" applyAlignment="1">
      <alignment horizontal="left" vertical="top"/>
    </xf>
    <xf numFmtId="0" fontId="6" fillId="20" borderId="5" xfId="0" applyFont="1" applyFill="1" applyBorder="1" applyAlignment="1">
      <alignment horizontal="left" vertical="top"/>
    </xf>
    <xf numFmtId="0" fontId="5" fillId="0" borderId="15" xfId="0" applyFont="1" applyBorder="1" applyAlignment="1">
      <alignment horizontal="left" vertical="top" wrapText="1"/>
    </xf>
    <xf numFmtId="0" fontId="6" fillId="20" borderId="4" xfId="0" applyFont="1" applyFill="1" applyBorder="1" applyAlignment="1">
      <alignment horizontal="left" vertical="top"/>
    </xf>
    <xf numFmtId="0" fontId="5" fillId="0" borderId="3" xfId="0" applyFont="1" applyBorder="1" applyAlignment="1">
      <alignment horizontal="left" vertical="top" wrapText="1"/>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49" fontId="5" fillId="0" borderId="7" xfId="0" applyNumberFormat="1" applyFont="1" applyBorder="1" applyAlignment="1">
      <alignment horizontal="center" vertical="top"/>
    </xf>
    <xf numFmtId="49" fontId="5" fillId="0" borderId="15" xfId="0" applyNumberFormat="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8" xfId="0" applyNumberFormat="1" applyFont="1" applyBorder="1" applyAlignment="1">
      <alignment horizontal="center" vertical="top"/>
    </xf>
    <xf numFmtId="0" fontId="4" fillId="0" borderId="3" xfId="0" applyFont="1" applyBorder="1" applyAlignment="1">
      <alignment horizontal="center" vertical="top"/>
    </xf>
    <xf numFmtId="0" fontId="4" fillId="0" borderId="15" xfId="0" applyFont="1" applyBorder="1" applyAlignment="1">
      <alignment horizontal="center" vertical="top"/>
    </xf>
    <xf numFmtId="49" fontId="4" fillId="28" borderId="3" xfId="0" applyNumberFormat="1" applyFont="1" applyFill="1" applyBorder="1" applyAlignment="1">
      <alignment horizontal="center" vertical="top"/>
    </xf>
    <xf numFmtId="49" fontId="4" fillId="0" borderId="15" xfId="0" applyNumberFormat="1" applyFont="1" applyBorder="1" applyAlignment="1">
      <alignment horizontal="center" vertical="top"/>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xf numFmtId="0" fontId="12" fillId="0" borderId="3" xfId="0" applyFont="1" applyBorder="1" applyAlignment="1">
      <alignment wrapText="1"/>
    </xf>
    <xf numFmtId="0" fontId="11" fillId="2" borderId="0" xfId="0" applyFont="1" applyFill="1" applyAlignment="1">
      <alignment horizontal="center"/>
    </xf>
    <xf numFmtId="0" fontId="13" fillId="0" borderId="3" xfId="0" applyFont="1" applyBorder="1" applyAlignment="1">
      <alignment horizontal="center"/>
    </xf>
    <xf numFmtId="0" fontId="20" fillId="0" borderId="3" xfId="3" applyFont="1" applyBorder="1" applyAlignment="1" applyProtection="1">
      <alignment horizontal="center"/>
    </xf>
    <xf numFmtId="0" fontId="13" fillId="28" borderId="3" xfId="0" applyFont="1" applyFill="1" applyBorder="1" applyAlignment="1">
      <alignment horizontal="center"/>
    </xf>
    <xf numFmtId="0" fontId="14" fillId="28" borderId="3" xfId="2" applyFill="1" applyBorder="1" applyAlignment="1" applyProtection="1">
      <alignment horizontal="center"/>
    </xf>
    <xf numFmtId="0" fontId="20" fillId="28"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12" fillId="0" borderId="3" xfId="0" quotePrefix="1" applyFont="1" applyBorder="1" applyAlignment="1">
      <alignment wrapText="1"/>
    </xf>
    <xf numFmtId="0" fontId="21" fillId="0" borderId="3" xfId="4" applyBorder="1" applyAlignment="1" applyProtection="1">
      <alignment horizontal="center"/>
    </xf>
    <xf numFmtId="0" fontId="14" fillId="0" borderId="3" xfId="2" applyBorder="1" applyAlignment="1" applyProtection="1">
      <alignment horizontal="center"/>
    </xf>
    <xf numFmtId="0" fontId="5" fillId="28" borderId="3" xfId="0" applyFont="1" applyFill="1" applyBorder="1" applyAlignment="1">
      <alignment horizontal="center" vertical="top"/>
    </xf>
    <xf numFmtId="0" fontId="5" fillId="0" borderId="6" xfId="0" applyFont="1" applyBorder="1" applyAlignment="1">
      <alignment horizontal="center" vertical="top"/>
    </xf>
    <xf numFmtId="49" fontId="5" fillId="0" borderId="3" xfId="0" applyNumberFormat="1" applyFont="1" applyBorder="1" applyAlignment="1">
      <alignment horizontal="center" vertical="top" wrapText="1"/>
    </xf>
    <xf numFmtId="49" fontId="5" fillId="0" borderId="7" xfId="0" applyNumberFormat="1" applyFont="1" applyBorder="1" applyAlignment="1">
      <alignment horizontal="center" vertical="top" wrapText="1"/>
    </xf>
    <xf numFmtId="0" fontId="6" fillId="20" borderId="3" xfId="0" applyFont="1" applyFill="1" applyBorder="1" applyAlignment="1">
      <alignment horizontal="left" vertical="top"/>
    </xf>
    <xf numFmtId="0" fontId="5" fillId="29" borderId="3" xfId="0" applyFont="1" applyFill="1" applyBorder="1" applyAlignment="1">
      <alignment horizontal="center" vertical="top" wrapText="1"/>
    </xf>
    <xf numFmtId="0" fontId="5" fillId="29" borderId="3" xfId="0" applyFont="1" applyFill="1" applyBorder="1" applyAlignment="1">
      <alignment horizontal="left" vertical="top" wrapText="1"/>
    </xf>
    <xf numFmtId="0" fontId="5" fillId="0" borderId="3" xfId="0" applyFont="1" applyBorder="1" applyAlignment="1">
      <alignment horizontal="left" vertical="top"/>
    </xf>
    <xf numFmtId="0" fontId="1" fillId="0" borderId="3" xfId="0" applyFont="1" applyBorder="1" applyAlignment="1">
      <alignment horizontal="center" vertical="top" wrapText="1"/>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29" borderId="3" xfId="0" applyFont="1" applyFill="1" applyBorder="1" applyAlignment="1">
      <alignment vertical="top" wrapText="1"/>
    </xf>
    <xf numFmtId="0" fontId="1" fillId="0" borderId="3" xfId="0" applyFont="1" applyBorder="1" applyAlignment="1">
      <alignment horizontal="left" vertical="top" wrapText="1"/>
    </xf>
    <xf numFmtId="0" fontId="5" fillId="29" borderId="7" xfId="0" applyFont="1" applyFill="1" applyBorder="1" applyAlignment="1">
      <alignment horizontal="center" vertical="top"/>
    </xf>
    <xf numFmtId="0" fontId="5" fillId="29" borderId="15" xfId="0" applyFont="1" applyFill="1" applyBorder="1" applyAlignment="1">
      <alignment horizontal="center" vertical="top"/>
    </xf>
    <xf numFmtId="0" fontId="5" fillId="29" borderId="8" xfId="0" applyFont="1" applyFill="1" applyBorder="1" applyAlignment="1">
      <alignment horizontal="center" vertical="top"/>
    </xf>
    <xf numFmtId="0" fontId="0" fillId="0" borderId="15" xfId="0" applyBorder="1"/>
    <xf numFmtId="0" fontId="0" fillId="0" borderId="8" xfId="0" applyBorder="1"/>
    <xf numFmtId="0" fontId="5" fillId="30" borderId="7" xfId="0" quotePrefix="1" applyFont="1" applyFill="1" applyBorder="1" applyAlignment="1">
      <alignment horizontal="center" vertical="top" wrapText="1"/>
    </xf>
    <xf numFmtId="0" fontId="5" fillId="30" borderId="8"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15" xfId="0" applyFont="1" applyFill="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30" borderId="7" xfId="0" quotePrefix="1" applyFont="1" applyFill="1" applyBorder="1" applyAlignment="1">
      <alignment horizontal="left" vertical="top" wrapText="1"/>
    </xf>
    <xf numFmtId="0" fontId="5" fillId="30" borderId="8" xfId="0" quotePrefix="1" applyFont="1" applyFill="1" applyBorder="1" applyAlignment="1">
      <alignment horizontal="left"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49" fontId="5" fillId="0" borderId="3" xfId="0" applyNumberFormat="1" applyFont="1" applyBorder="1" applyAlignment="1">
      <alignment vertical="top" wrapText="1"/>
    </xf>
    <xf numFmtId="0" fontId="5" fillId="0" borderId="3" xfId="0" quotePrefix="1" applyFont="1" applyBorder="1" applyAlignment="1">
      <alignment horizontal="center" vertical="top" wrapText="1"/>
    </xf>
    <xf numFmtId="49" fontId="18" fillId="28" borderId="3" xfId="0" applyNumberFormat="1" applyFont="1" applyFill="1" applyBorder="1" applyAlignment="1">
      <alignment horizontal="center" vertical="top" wrapText="1"/>
    </xf>
    <xf numFmtId="0" fontId="18" fillId="28" borderId="3" xfId="0" applyFont="1" applyFill="1" applyBorder="1" applyAlignment="1">
      <alignment horizontal="left" vertical="top" wrapText="1"/>
    </xf>
    <xf numFmtId="0" fontId="37" fillId="28" borderId="3" xfId="0" applyFont="1" applyFill="1" applyBorder="1" applyAlignment="1">
      <alignment horizontal="left" vertical="top"/>
    </xf>
    <xf numFmtId="0" fontId="18" fillId="28" borderId="3" xfId="0" applyFont="1" applyFill="1" applyBorder="1" applyAlignment="1">
      <alignment horizontal="center" vertical="top" wrapText="1"/>
    </xf>
    <xf numFmtId="0" fontId="18" fillId="28" borderId="3" xfId="0" applyFont="1" applyFill="1" applyBorder="1" applyAlignment="1">
      <alignment horizontal="center" vertical="top"/>
    </xf>
    <xf numFmtId="0" fontId="5" fillId="0" borderId="21" xfId="0" applyFont="1" applyBorder="1" applyAlignment="1">
      <alignment horizontal="center" vertical="top"/>
    </xf>
    <xf numFmtId="0" fontId="5" fillId="0" borderId="20" xfId="0" applyFont="1" applyBorder="1" applyAlignment="1">
      <alignment horizontal="center" vertical="top"/>
    </xf>
    <xf numFmtId="0" fontId="18" fillId="28" borderId="3" xfId="0" applyFont="1" applyFill="1" applyBorder="1" applyAlignment="1">
      <alignment vertical="top" wrapText="1"/>
    </xf>
    <xf numFmtId="0" fontId="5" fillId="29" borderId="7" xfId="0" applyFont="1" applyFill="1" applyBorder="1" applyAlignment="1">
      <alignment horizontal="center" vertical="center" wrapText="1"/>
    </xf>
    <xf numFmtId="0" fontId="5" fillId="29" borderId="15" xfId="0" applyFont="1" applyFill="1" applyBorder="1" applyAlignment="1">
      <alignment horizontal="center" vertical="center" wrapText="1"/>
    </xf>
    <xf numFmtId="0" fontId="5" fillId="29" borderId="8" xfId="0" applyFont="1" applyFill="1" applyBorder="1" applyAlignment="1">
      <alignment horizontal="center" vertical="center" wrapText="1"/>
    </xf>
    <xf numFmtId="0" fontId="5" fillId="28" borderId="7" xfId="0" applyFont="1" applyFill="1" applyBorder="1" applyAlignment="1">
      <alignment horizontal="center" vertical="top" wrapText="1"/>
    </xf>
    <xf numFmtId="0" fontId="5" fillId="28" borderId="15" xfId="0" applyFont="1" applyFill="1" applyBorder="1" applyAlignment="1">
      <alignment horizontal="center" vertical="top" wrapText="1"/>
    </xf>
    <xf numFmtId="0" fontId="5" fillId="28" borderId="8" xfId="0" applyFont="1" applyFill="1" applyBorder="1" applyAlignment="1">
      <alignment horizontal="center" vertical="top" wrapText="1"/>
    </xf>
    <xf numFmtId="0" fontId="5" fillId="28" borderId="7" xfId="0" applyFont="1" applyFill="1" applyBorder="1" applyAlignment="1">
      <alignment horizontal="left" vertical="top" wrapText="1"/>
    </xf>
    <xf numFmtId="0" fontId="5" fillId="28" borderId="15" xfId="0" applyFont="1" applyFill="1" applyBorder="1" applyAlignment="1">
      <alignment horizontal="left" vertical="top" wrapText="1"/>
    </xf>
    <xf numFmtId="0" fontId="5" fillId="28" borderId="8" xfId="0" applyFont="1" applyFill="1" applyBorder="1" applyAlignment="1">
      <alignment horizontal="left" vertical="top" wrapText="1"/>
    </xf>
    <xf numFmtId="0" fontId="5" fillId="28" borderId="3" xfId="0" applyFont="1" applyFill="1" applyBorder="1" applyAlignment="1">
      <alignment horizontal="center" vertical="top" wrapText="1"/>
    </xf>
    <xf numFmtId="0" fontId="18" fillId="28" borderId="7" xfId="0" applyFont="1" applyFill="1" applyBorder="1" applyAlignment="1">
      <alignment horizontal="center" vertical="top" wrapText="1"/>
    </xf>
    <xf numFmtId="0" fontId="18" fillId="28" borderId="15" xfId="0" applyFont="1" applyFill="1" applyBorder="1" applyAlignment="1">
      <alignment horizontal="center" vertical="top" wrapText="1"/>
    </xf>
    <xf numFmtId="0" fontId="18" fillId="28" borderId="8" xfId="0" applyFont="1" applyFill="1" applyBorder="1" applyAlignment="1">
      <alignment horizontal="center" vertical="top" wrapText="1"/>
    </xf>
    <xf numFmtId="0" fontId="18" fillId="28" borderId="7" xfId="0" applyFont="1" applyFill="1" applyBorder="1" applyAlignment="1">
      <alignment horizontal="left" vertical="top" wrapText="1"/>
    </xf>
    <xf numFmtId="0" fontId="18" fillId="28" borderId="15" xfId="0" applyFont="1" applyFill="1" applyBorder="1" applyAlignment="1">
      <alignment horizontal="left" vertical="top" wrapText="1"/>
    </xf>
    <xf numFmtId="0" fontId="18" fillId="28" borderId="8" xfId="0" applyFont="1" applyFill="1" applyBorder="1" applyAlignment="1">
      <alignment horizontal="left" vertical="top" wrapText="1"/>
    </xf>
    <xf numFmtId="0" fontId="18" fillId="28" borderId="7" xfId="0" applyFont="1" applyFill="1" applyBorder="1" applyAlignment="1">
      <alignment horizontal="center" vertical="top"/>
    </xf>
    <xf numFmtId="0" fontId="18" fillId="28" borderId="15" xfId="0" applyFont="1" applyFill="1" applyBorder="1" applyAlignment="1">
      <alignment horizontal="center" vertical="top"/>
    </xf>
    <xf numFmtId="0" fontId="18" fillId="28" borderId="8" xfId="0" applyFont="1" applyFill="1" applyBorder="1" applyAlignment="1">
      <alignment horizontal="center" vertical="top"/>
    </xf>
    <xf numFmtId="0" fontId="5" fillId="28" borderId="7" xfId="0" applyFont="1" applyFill="1" applyBorder="1" applyAlignment="1">
      <alignment horizontal="center" vertical="top"/>
    </xf>
    <xf numFmtId="0" fontId="5" fillId="28" borderId="8" xfId="0" applyFont="1" applyFill="1" applyBorder="1" applyAlignment="1">
      <alignment horizontal="center" vertical="top"/>
    </xf>
    <xf numFmtId="0" fontId="5" fillId="28" borderId="3" xfId="0" applyFont="1" applyFill="1" applyBorder="1" applyAlignment="1">
      <alignment horizontal="center" vertical="center"/>
    </xf>
    <xf numFmtId="0" fontId="5" fillId="28" borderId="3" xfId="0" applyFont="1" applyFill="1" applyBorder="1" applyAlignment="1">
      <alignment horizontal="justify" vertical="center" wrapText="1"/>
    </xf>
    <xf numFmtId="0" fontId="5" fillId="28" borderId="3" xfId="0" applyFont="1" applyFill="1" applyBorder="1" applyAlignment="1">
      <alignment horizontal="justify" vertical="center"/>
    </xf>
    <xf numFmtId="0" fontId="5" fillId="28" borderId="3" xfId="0" applyFont="1" applyFill="1" applyBorder="1" applyAlignment="1">
      <alignment horizontal="center" vertical="center" wrapText="1"/>
    </xf>
    <xf numFmtId="0" fontId="5" fillId="29" borderId="7" xfId="0" applyFont="1" applyFill="1" applyBorder="1" applyAlignment="1">
      <alignment vertical="top" wrapText="1"/>
    </xf>
    <xf numFmtId="0" fontId="5" fillId="29" borderId="15" xfId="0" applyFont="1" applyFill="1" applyBorder="1" applyAlignment="1">
      <alignment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1" fillId="0" borderId="3" xfId="0" applyFont="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18" fillId="0" borderId="3" xfId="0" applyFont="1" applyBorder="1" applyAlignment="1">
      <alignment horizontal="center" vertical="top" wrapText="1"/>
    </xf>
    <xf numFmtId="0" fontId="1" fillId="0" borderId="7" xfId="0" applyFont="1" applyBorder="1" applyAlignment="1">
      <alignment horizontal="center" vertical="top"/>
    </xf>
    <xf numFmtId="0" fontId="1" fillId="0" borderId="15" xfId="0" applyFont="1" applyBorder="1" applyAlignment="1">
      <alignment horizontal="center" vertical="top"/>
    </xf>
    <xf numFmtId="0" fontId="1" fillId="0" borderId="8" xfId="0" applyFont="1" applyBorder="1" applyAlignment="1">
      <alignment horizontal="center" vertical="top"/>
    </xf>
    <xf numFmtId="0" fontId="1" fillId="0" borderId="7" xfId="0" applyFont="1" applyBorder="1" applyAlignment="1">
      <alignment horizontal="left" vertical="top" wrapText="1"/>
    </xf>
    <xf numFmtId="0" fontId="1" fillId="0" borderId="15" xfId="0" applyFont="1" applyBorder="1" applyAlignment="1">
      <alignment horizontal="left" vertical="top" wrapText="1"/>
    </xf>
    <xf numFmtId="0" fontId="1" fillId="0" borderId="8" xfId="0" applyFont="1" applyBorder="1" applyAlignment="1">
      <alignment horizontal="left" vertical="top" wrapText="1"/>
    </xf>
    <xf numFmtId="0" fontId="1" fillId="28" borderId="7" xfId="0" applyFont="1" applyFill="1" applyBorder="1" applyAlignment="1">
      <alignment horizontal="center" vertical="top"/>
    </xf>
    <xf numFmtId="0" fontId="1" fillId="28" borderId="15" xfId="0" applyFont="1" applyFill="1" applyBorder="1" applyAlignment="1">
      <alignment horizontal="center" vertical="top"/>
    </xf>
    <xf numFmtId="0" fontId="1" fillId="28" borderId="8" xfId="0" applyFont="1" applyFill="1" applyBorder="1" applyAlignment="1">
      <alignment horizontal="center" vertical="top"/>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5" fillId="30" borderId="7" xfId="0" applyFont="1" applyFill="1" applyBorder="1" applyAlignment="1">
      <alignment horizontal="center" vertical="top" wrapText="1"/>
    </xf>
    <xf numFmtId="0" fontId="5" fillId="30" borderId="8" xfId="0" applyFont="1" applyFill="1" applyBorder="1" applyAlignment="1">
      <alignment horizontal="center" vertical="top" wrapText="1"/>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3" xfId="0" applyFont="1" applyBorder="1" applyAlignment="1">
      <alignment vertical="top" wrapText="1"/>
    </xf>
    <xf numFmtId="0" fontId="1" fillId="28" borderId="3" xfId="0" applyFont="1" applyFill="1" applyBorder="1" applyAlignment="1">
      <alignment horizontal="center" vertical="top"/>
    </xf>
    <xf numFmtId="0" fontId="5" fillId="30" borderId="7" xfId="0" applyFont="1" applyFill="1" applyBorder="1" applyAlignment="1">
      <alignment horizontal="center" vertical="top"/>
    </xf>
    <xf numFmtId="0" fontId="5" fillId="30" borderId="8" xfId="0" applyFont="1" applyFill="1" applyBorder="1" applyAlignment="1">
      <alignment horizontal="center" vertical="top"/>
    </xf>
    <xf numFmtId="0" fontId="5" fillId="30" borderId="3" xfId="0" applyFont="1" applyFill="1" applyBorder="1" applyAlignment="1">
      <alignment horizontal="center" vertical="top"/>
    </xf>
    <xf numFmtId="0" fontId="30" fillId="0" borderId="7" xfId="0" applyFont="1" applyBorder="1" applyAlignment="1">
      <alignment horizontal="center" vertical="top" wrapText="1"/>
    </xf>
    <xf numFmtId="0" fontId="30" fillId="0" borderId="15" xfId="0" applyFont="1" applyBorder="1" applyAlignment="1">
      <alignment horizontal="center" vertical="top" wrapText="1"/>
    </xf>
    <xf numFmtId="0" fontId="30" fillId="0" borderId="8" xfId="0" applyFont="1" applyBorder="1" applyAlignment="1">
      <alignment horizontal="center" vertical="top" wrapText="1"/>
    </xf>
    <xf numFmtId="0" fontId="30" fillId="0" borderId="7" xfId="0" applyFont="1" applyBorder="1" applyAlignment="1">
      <alignment horizontal="left" vertical="top" wrapText="1"/>
    </xf>
    <xf numFmtId="0" fontId="30" fillId="0" borderId="15" xfId="0" applyFont="1" applyBorder="1" applyAlignment="1">
      <alignment horizontal="left" vertical="top" wrapText="1"/>
    </xf>
    <xf numFmtId="0" fontId="30" fillId="0" borderId="8" xfId="0" applyFont="1" applyBorder="1" applyAlignment="1">
      <alignment horizontal="left" vertical="top" wrapText="1"/>
    </xf>
    <xf numFmtId="0" fontId="30" fillId="0" borderId="7" xfId="0" quotePrefix="1" applyFont="1" applyBorder="1" applyAlignment="1">
      <alignment horizontal="center" vertical="top" wrapText="1"/>
    </xf>
    <xf numFmtId="0" fontId="30" fillId="0" borderId="15" xfId="0" quotePrefix="1" applyFont="1" applyBorder="1" applyAlignment="1">
      <alignment horizontal="center" vertical="top" wrapText="1"/>
    </xf>
    <xf numFmtId="0" fontId="30" fillId="0" borderId="8" xfId="0" quotePrefix="1"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30" fillId="0" borderId="7" xfId="0" quotePrefix="1" applyFont="1" applyBorder="1" applyAlignment="1">
      <alignment horizontal="left" vertical="top" wrapText="1"/>
    </xf>
    <xf numFmtId="0" fontId="30" fillId="0" borderId="8" xfId="0" quotePrefix="1" applyFont="1" applyBorder="1" applyAlignment="1">
      <alignment horizontal="left" vertical="top" wrapText="1"/>
    </xf>
    <xf numFmtId="0" fontId="30" fillId="0" borderId="3" xfId="0" applyFont="1" applyBorder="1" applyAlignment="1">
      <alignment horizontal="center" vertical="top"/>
    </xf>
    <xf numFmtId="0" fontId="30" fillId="0" borderId="3" xfId="0" applyFont="1" applyBorder="1" applyAlignment="1">
      <alignment horizontal="center" vertical="top" wrapText="1"/>
    </xf>
    <xf numFmtId="0" fontId="30" fillId="0" borderId="7" xfId="0" applyFont="1" applyFill="1" applyBorder="1" applyAlignment="1">
      <alignment horizontal="center" vertical="top" wrapText="1"/>
    </xf>
    <xf numFmtId="0" fontId="30" fillId="0" borderId="15" xfId="0" applyFont="1" applyFill="1" applyBorder="1" applyAlignment="1">
      <alignment horizontal="center" vertical="top" wrapText="1"/>
    </xf>
    <xf numFmtId="0" fontId="30" fillId="0" borderId="8" xfId="0" applyFont="1" applyFill="1" applyBorder="1" applyAlignment="1">
      <alignment horizontal="center" vertical="top" wrapText="1"/>
    </xf>
    <xf numFmtId="0" fontId="30" fillId="0" borderId="3" xfId="0" applyFont="1" applyBorder="1" applyAlignment="1">
      <alignment horizontal="left" vertical="top" wrapText="1"/>
    </xf>
    <xf numFmtId="0" fontId="30" fillId="0" borderId="7" xfId="0" applyFont="1" applyBorder="1" applyAlignment="1">
      <alignment horizontal="center" vertical="top"/>
    </xf>
    <xf numFmtId="0" fontId="30" fillId="0" borderId="15" xfId="0" applyFont="1" applyBorder="1" applyAlignment="1">
      <alignment horizontal="center" vertical="top"/>
    </xf>
    <xf numFmtId="0" fontId="30" fillId="0" borderId="8" xfId="0" applyFont="1" applyBorder="1" applyAlignment="1">
      <alignment horizontal="center" vertical="top"/>
    </xf>
    <xf numFmtId="0" fontId="30" fillId="0" borderId="7" xfId="0" applyFont="1" applyFill="1" applyBorder="1" applyAlignment="1">
      <alignment horizontal="left" vertical="top" wrapText="1"/>
    </xf>
    <xf numFmtId="0" fontId="30" fillId="0" borderId="15" xfId="0" applyFont="1" applyFill="1" applyBorder="1" applyAlignment="1">
      <alignment horizontal="left" vertical="top" wrapText="1"/>
    </xf>
    <xf numFmtId="0" fontId="30" fillId="31" borderId="7" xfId="0" applyFont="1" applyFill="1" applyBorder="1" applyAlignment="1">
      <alignment horizontal="center" vertical="top" wrapText="1"/>
    </xf>
    <xf numFmtId="0" fontId="30" fillId="31" borderId="15" xfId="0" applyFont="1" applyFill="1" applyBorder="1" applyAlignment="1">
      <alignment horizontal="center" vertical="top" wrapText="1"/>
    </xf>
    <xf numFmtId="0" fontId="30" fillId="31" borderId="8"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microsoft.com/office/2017/10/relationships/person" Target="persons/person.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167</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170</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148</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442686</xdr:colOff>
      <xdr:row>262</xdr:row>
      <xdr:rowOff>86179</xdr:rowOff>
    </xdr:from>
    <xdr:to>
      <xdr:col>6</xdr:col>
      <xdr:colOff>627417</xdr:colOff>
      <xdr:row>263</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76</xdr:row>
      <xdr:rowOff>190500</xdr:rowOff>
    </xdr:from>
    <xdr:to>
      <xdr:col>4</xdr:col>
      <xdr:colOff>601714</xdr:colOff>
      <xdr:row>76</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Ohashi Yusa Jaime" id="{09A12CA7-37B5-4684-82B6-F9897F2870D4}"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1.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33"/>
  <sheetViews>
    <sheetView zoomScaleNormal="100" workbookViewId="0">
      <pane xSplit="3" ySplit="2" topLeftCell="D10" activePane="bottomRight" state="frozen"/>
      <selection pane="topRight" activeCell="C1" sqref="C1"/>
      <selection pane="bottomLeft" activeCell="A2" sqref="A2"/>
      <selection pane="bottomRight" activeCell="E13" sqref="E13"/>
    </sheetView>
  </sheetViews>
  <sheetFormatPr baseColWidth="10" defaultColWidth="0" defaultRowHeight="14.4" zeroHeight="1" x14ac:dyDescent="0.3"/>
  <cols>
    <col min="1" max="1" width="2.5546875" customWidth="1"/>
    <col min="2" max="2" width="50.109375" customWidth="1"/>
    <col min="3" max="3" width="8.109375" bestFit="1" customWidth="1"/>
    <col min="4" max="4" width="8.5546875" bestFit="1" customWidth="1"/>
    <col min="5" max="5" width="46.109375" customWidth="1"/>
    <col min="6" max="6" width="17.109375" customWidth="1"/>
    <col min="7" max="7" width="2.5546875" customWidth="1"/>
    <col min="8" max="16384" width="11.44140625" hidden="1"/>
  </cols>
  <sheetData>
    <row r="1" spans="1:7" ht="12" customHeight="1" x14ac:dyDescent="0.3">
      <c r="A1" s="288"/>
      <c r="B1" s="288"/>
      <c r="C1" s="288"/>
      <c r="D1" s="288"/>
      <c r="E1" s="288"/>
      <c r="F1" s="288"/>
      <c r="G1" s="288"/>
    </row>
    <row r="2" spans="1:7" ht="24" customHeight="1" x14ac:dyDescent="0.3">
      <c r="A2" s="288"/>
      <c r="B2" s="53" t="s">
        <v>2497</v>
      </c>
      <c r="C2" s="52" t="s">
        <v>2496</v>
      </c>
      <c r="D2" s="52" t="s">
        <v>2495</v>
      </c>
      <c r="E2" s="53" t="s">
        <v>2805</v>
      </c>
      <c r="F2" s="55" t="s">
        <v>2752</v>
      </c>
      <c r="G2" s="288"/>
    </row>
    <row r="3" spans="1:7" ht="24" x14ac:dyDescent="0.3">
      <c r="A3" s="288"/>
      <c r="B3" s="72" t="s">
        <v>2498</v>
      </c>
      <c r="C3" s="50" t="s">
        <v>171</v>
      </c>
      <c r="D3" s="49" t="s">
        <v>1049</v>
      </c>
      <c r="E3" s="72" t="str">
        <f>VLOOKUP(D3,CódigosRetorno!A:B,2,FALSE)</f>
        <v>El sistema no puede responder su solicitud. Intente nuevamente o comuníquese con su Administrador</v>
      </c>
      <c r="F3" s="51" t="s">
        <v>163</v>
      </c>
      <c r="G3" s="288"/>
    </row>
    <row r="4" spans="1:7" ht="24" x14ac:dyDescent="0.3">
      <c r="A4" s="288"/>
      <c r="B4" s="72" t="s">
        <v>2769</v>
      </c>
      <c r="C4" s="50" t="s">
        <v>171</v>
      </c>
      <c r="D4" s="54" t="s">
        <v>1029</v>
      </c>
      <c r="E4" s="72" t="s">
        <v>1030</v>
      </c>
      <c r="F4" s="51" t="s">
        <v>163</v>
      </c>
      <c r="G4" s="288"/>
    </row>
    <row r="5" spans="1:7" ht="36" x14ac:dyDescent="0.3">
      <c r="A5" s="288"/>
      <c r="B5" s="72" t="s">
        <v>2768</v>
      </c>
      <c r="C5" s="50" t="s">
        <v>171</v>
      </c>
      <c r="D5" s="54" t="s">
        <v>1027</v>
      </c>
      <c r="E5" s="72" t="s">
        <v>1028</v>
      </c>
      <c r="F5" s="51" t="s">
        <v>2500</v>
      </c>
      <c r="G5" s="288"/>
    </row>
    <row r="6" spans="1:7" ht="180" x14ac:dyDescent="0.3">
      <c r="A6" s="288"/>
      <c r="B6" s="743" t="s">
        <v>6768</v>
      </c>
      <c r="C6" s="50" t="s">
        <v>171</v>
      </c>
      <c r="D6" s="49" t="s">
        <v>1037</v>
      </c>
      <c r="E6" s="72" t="s">
        <v>1038</v>
      </c>
      <c r="F6" s="51" t="s">
        <v>163</v>
      </c>
      <c r="G6" s="288"/>
    </row>
    <row r="7" spans="1:7" ht="80.25" customHeight="1" x14ac:dyDescent="0.3">
      <c r="A7" s="288"/>
      <c r="B7" s="743" t="s">
        <v>6767</v>
      </c>
      <c r="C7" s="50" t="s">
        <v>171</v>
      </c>
      <c r="D7" s="49" t="s">
        <v>1037</v>
      </c>
      <c r="E7" s="731" t="s">
        <v>1038</v>
      </c>
      <c r="F7" s="51" t="s">
        <v>163</v>
      </c>
      <c r="G7" s="288"/>
    </row>
    <row r="8" spans="1:7" ht="48" x14ac:dyDescent="0.3">
      <c r="A8" s="288"/>
      <c r="B8" s="957" t="s">
        <v>7154</v>
      </c>
      <c r="C8" s="50" t="s">
        <v>171</v>
      </c>
      <c r="D8" s="49" t="s">
        <v>1003</v>
      </c>
      <c r="E8" s="72" t="s">
        <v>1004</v>
      </c>
      <c r="F8" s="51" t="s">
        <v>2500</v>
      </c>
      <c r="G8" s="288"/>
    </row>
    <row r="9" spans="1:7" x14ac:dyDescent="0.3">
      <c r="A9" s="288"/>
      <c r="B9" s="73" t="s">
        <v>5186</v>
      </c>
      <c r="C9" s="50" t="s">
        <v>171</v>
      </c>
      <c r="D9" s="49" t="s">
        <v>1051</v>
      </c>
      <c r="E9" s="72" t="s">
        <v>1052</v>
      </c>
      <c r="F9" s="51" t="s">
        <v>163</v>
      </c>
      <c r="G9" s="288"/>
    </row>
    <row r="10" spans="1:7" x14ac:dyDescent="0.3">
      <c r="A10" s="288"/>
      <c r="B10" s="73" t="s">
        <v>1053</v>
      </c>
      <c r="C10" s="50" t="s">
        <v>171</v>
      </c>
      <c r="D10" s="49" t="s">
        <v>1054</v>
      </c>
      <c r="E10" s="72" t="s">
        <v>1053</v>
      </c>
      <c r="F10" s="51" t="s">
        <v>163</v>
      </c>
      <c r="G10" s="288"/>
    </row>
    <row r="11" spans="1:7" x14ac:dyDescent="0.3">
      <c r="A11" s="288"/>
      <c r="B11" s="73" t="s">
        <v>2771</v>
      </c>
      <c r="C11" s="50" t="s">
        <v>171</v>
      </c>
      <c r="D11" s="49" t="s">
        <v>1055</v>
      </c>
      <c r="E11" s="72" t="s">
        <v>1056</v>
      </c>
      <c r="F11" s="51" t="s">
        <v>163</v>
      </c>
      <c r="G11" s="288"/>
    </row>
    <row r="12" spans="1:7" ht="24" x14ac:dyDescent="0.3">
      <c r="A12" s="288"/>
      <c r="B12" s="72" t="s">
        <v>2770</v>
      </c>
      <c r="C12" s="50" t="s">
        <v>171</v>
      </c>
      <c r="D12" s="49" t="s">
        <v>1040</v>
      </c>
      <c r="E12" s="72" t="s">
        <v>1042</v>
      </c>
      <c r="F12" s="51" t="s">
        <v>163</v>
      </c>
      <c r="G12" s="288"/>
    </row>
    <row r="13" spans="1:7" ht="36" x14ac:dyDescent="0.3">
      <c r="A13" s="288"/>
      <c r="B13" s="72" t="s">
        <v>2772</v>
      </c>
      <c r="C13" s="50" t="s">
        <v>171</v>
      </c>
      <c r="D13" s="54" t="s">
        <v>1039</v>
      </c>
      <c r="E13" s="72" t="s">
        <v>1041</v>
      </c>
      <c r="F13" s="51" t="s">
        <v>163</v>
      </c>
      <c r="G13" s="288"/>
    </row>
    <row r="14" spans="1:7" x14ac:dyDescent="0.3">
      <c r="A14" s="288"/>
      <c r="B14" s="72" t="s">
        <v>5187</v>
      </c>
      <c r="C14" s="50" t="s">
        <v>171</v>
      </c>
      <c r="D14" s="49" t="s">
        <v>1059</v>
      </c>
      <c r="E14" s="72" t="s">
        <v>1060</v>
      </c>
      <c r="F14" s="51" t="s">
        <v>163</v>
      </c>
      <c r="G14" s="288"/>
    </row>
    <row r="15" spans="1:7" ht="24" x14ac:dyDescent="0.3">
      <c r="A15" s="288"/>
      <c r="B15" s="72" t="s">
        <v>1058</v>
      </c>
      <c r="C15" s="50" t="s">
        <v>171</v>
      </c>
      <c r="D15" s="49" t="s">
        <v>1057</v>
      </c>
      <c r="E15" s="72" t="s">
        <v>1058</v>
      </c>
      <c r="F15" s="51" t="s">
        <v>163</v>
      </c>
      <c r="G15" s="288"/>
    </row>
    <row r="16" spans="1:7" x14ac:dyDescent="0.3">
      <c r="A16" s="288"/>
      <c r="B16" s="72" t="s">
        <v>4981</v>
      </c>
      <c r="C16" s="50" t="s">
        <v>171</v>
      </c>
      <c r="D16" s="49" t="s">
        <v>333</v>
      </c>
      <c r="E16" s="72" t="s">
        <v>648</v>
      </c>
      <c r="F16" s="51" t="s">
        <v>163</v>
      </c>
      <c r="G16" s="288"/>
    </row>
    <row r="17" spans="1:7" ht="42.6" customHeight="1" x14ac:dyDescent="0.3">
      <c r="A17" s="288"/>
      <c r="B17" s="743" t="s">
        <v>6769</v>
      </c>
      <c r="C17" s="744" t="s">
        <v>171</v>
      </c>
      <c r="D17" s="745" t="s">
        <v>1016</v>
      </c>
      <c r="E17" s="72" t="s">
        <v>1015</v>
      </c>
      <c r="F17" s="51" t="s">
        <v>2499</v>
      </c>
      <c r="G17" s="288"/>
    </row>
    <row r="18" spans="1:7" ht="24" x14ac:dyDescent="0.3">
      <c r="A18" s="288"/>
      <c r="B18" s="72" t="s">
        <v>2773</v>
      </c>
      <c r="C18" s="50" t="s">
        <v>171</v>
      </c>
      <c r="D18" s="49" t="s">
        <v>1008</v>
      </c>
      <c r="E18" s="72" t="s">
        <v>1011</v>
      </c>
      <c r="F18" s="51" t="s">
        <v>2499</v>
      </c>
      <c r="G18" s="288"/>
    </row>
    <row r="19" spans="1:7" ht="24" x14ac:dyDescent="0.3">
      <c r="A19" s="288"/>
      <c r="B19" s="72" t="s">
        <v>2774</v>
      </c>
      <c r="C19" s="50" t="s">
        <v>171</v>
      </c>
      <c r="D19" s="54" t="s">
        <v>1009</v>
      </c>
      <c r="E19" s="72" t="s">
        <v>1012</v>
      </c>
      <c r="F19" s="51" t="s">
        <v>2499</v>
      </c>
      <c r="G19" s="288"/>
    </row>
    <row r="20" spans="1:7" ht="51.75" customHeight="1" x14ac:dyDescent="0.3">
      <c r="A20" s="357"/>
      <c r="B20" s="743" t="s">
        <v>7068</v>
      </c>
      <c r="C20" s="744" t="s">
        <v>171</v>
      </c>
      <c r="D20" s="745" t="s">
        <v>5188</v>
      </c>
      <c r="E20" s="72" t="s">
        <v>5229</v>
      </c>
      <c r="F20" s="51" t="s">
        <v>163</v>
      </c>
      <c r="G20" s="288"/>
    </row>
    <row r="21" spans="1:7" x14ac:dyDescent="0.3">
      <c r="A21" s="357"/>
      <c r="B21" s="790" t="s">
        <v>2775</v>
      </c>
      <c r="C21" s="50" t="s">
        <v>171</v>
      </c>
      <c r="D21" s="49" t="s">
        <v>1044</v>
      </c>
      <c r="E21" s="790" t="s">
        <v>1045</v>
      </c>
      <c r="F21" s="51" t="s">
        <v>163</v>
      </c>
      <c r="G21" s="288"/>
    </row>
    <row r="22" spans="1:7" ht="12" customHeight="1" x14ac:dyDescent="0.3">
      <c r="A22" s="288"/>
      <c r="B22" s="288"/>
      <c r="C22" s="288"/>
      <c r="D22" s="288"/>
      <c r="E22" s="288"/>
      <c r="F22" s="288"/>
      <c r="G22" s="288"/>
    </row>
    <row r="23" spans="1:7" hidden="1" x14ac:dyDescent="0.3"/>
    <row r="24" spans="1:7" hidden="1" x14ac:dyDescent="0.3"/>
    <row r="25" spans="1:7" hidden="1" x14ac:dyDescent="0.3"/>
    <row r="26" spans="1:7" hidden="1" x14ac:dyDescent="0.3"/>
    <row r="27" spans="1:7" hidden="1" x14ac:dyDescent="0.3"/>
    <row r="28" spans="1:7" hidden="1" x14ac:dyDescent="0.3"/>
    <row r="29" spans="1:7" x14ac:dyDescent="0.3"/>
    <row r="30" spans="1:7" x14ac:dyDescent="0.3"/>
    <row r="31" spans="1:7" x14ac:dyDescent="0.3"/>
    <row r="32" spans="1:7" x14ac:dyDescent="0.3"/>
    <row r="33" x14ac:dyDescent="0.3"/>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Normal="100" workbookViewId="0">
      <pane xSplit="3" ySplit="3" topLeftCell="D4" activePane="bottomRight" state="frozen"/>
      <selection activeCell="C2" sqref="C2"/>
      <selection pane="topRight" activeCell="C2" sqref="C2"/>
      <selection pane="bottomLeft" activeCell="C2" sqref="C2"/>
      <selection pane="bottomRight" activeCell="D12" sqref="D12"/>
    </sheetView>
  </sheetViews>
  <sheetFormatPr baseColWidth="10" defaultColWidth="0" defaultRowHeight="14.4" zeroHeight="1" x14ac:dyDescent="0.3"/>
  <cols>
    <col min="1" max="1" width="26.109375" style="3" bestFit="1" customWidth="1"/>
    <col min="2" max="2" width="28.5546875" style="3" customWidth="1"/>
    <col min="3" max="3" width="5.88671875" style="8" customWidth="1"/>
    <col min="4" max="5" width="28.5546875" style="3" customWidth="1"/>
    <col min="6" max="6" width="5.5546875" style="8" customWidth="1"/>
    <col min="7" max="7" width="28.5546875" style="3" customWidth="1"/>
    <col min="8" max="8" width="2.5546875" style="3" customWidth="1"/>
    <col min="9" max="16384" width="11.44140625" style="3" hidden="1"/>
  </cols>
  <sheetData>
    <row r="1" spans="1:8" x14ac:dyDescent="0.3">
      <c r="A1" s="336"/>
      <c r="B1" s="336"/>
      <c r="C1" s="337"/>
      <c r="D1" s="336"/>
      <c r="E1" s="336"/>
      <c r="F1" s="337"/>
      <c r="G1" s="336"/>
      <c r="H1" s="336"/>
    </row>
    <row r="2" spans="1:8" x14ac:dyDescent="0.3">
      <c r="A2" s="1073" t="s">
        <v>356</v>
      </c>
      <c r="B2" s="1074" t="s">
        <v>357</v>
      </c>
      <c r="C2" s="1074"/>
      <c r="D2" s="1074"/>
      <c r="E2" s="1074" t="s">
        <v>358</v>
      </c>
      <c r="F2" s="1074"/>
      <c r="G2" s="1074"/>
      <c r="H2" s="336"/>
    </row>
    <row r="3" spans="1:8" x14ac:dyDescent="0.3">
      <c r="A3" s="1073"/>
      <c r="B3" s="361" t="s">
        <v>344</v>
      </c>
      <c r="C3" s="361" t="s">
        <v>350</v>
      </c>
      <c r="D3" s="361" t="s">
        <v>352</v>
      </c>
      <c r="E3" s="361" t="s">
        <v>344</v>
      </c>
      <c r="F3" s="361" t="s">
        <v>350</v>
      </c>
      <c r="G3" s="361" t="s">
        <v>352</v>
      </c>
      <c r="H3" s="336"/>
    </row>
    <row r="4" spans="1:8" ht="43.2" x14ac:dyDescent="0.3">
      <c r="A4" s="5" t="s">
        <v>359</v>
      </c>
      <c r="B4" s="6" t="s">
        <v>360</v>
      </c>
      <c r="C4" s="7" t="s">
        <v>361</v>
      </c>
      <c r="D4" s="6" t="s">
        <v>362</v>
      </c>
      <c r="E4" s="6" t="s">
        <v>363</v>
      </c>
      <c r="F4" s="7" t="s">
        <v>98</v>
      </c>
      <c r="G4" s="6" t="s">
        <v>364</v>
      </c>
      <c r="H4" s="336"/>
    </row>
    <row r="5" spans="1:8" ht="28.8" x14ac:dyDescent="0.3">
      <c r="A5" s="5" t="s">
        <v>365</v>
      </c>
      <c r="B5" s="6" t="s">
        <v>366</v>
      </c>
      <c r="C5" s="7" t="s">
        <v>92</v>
      </c>
      <c r="D5" s="6"/>
      <c r="E5" s="6" t="s">
        <v>367</v>
      </c>
      <c r="F5" s="7" t="s">
        <v>98</v>
      </c>
      <c r="G5" s="6" t="s">
        <v>364</v>
      </c>
      <c r="H5" s="336"/>
    </row>
    <row r="6" spans="1:8" ht="28.8" x14ac:dyDescent="0.3">
      <c r="A6" s="5" t="s">
        <v>368</v>
      </c>
      <c r="B6" s="6" t="s">
        <v>369</v>
      </c>
      <c r="C6" s="7" t="s">
        <v>92</v>
      </c>
      <c r="D6" s="6"/>
      <c r="E6" s="6" t="s">
        <v>370</v>
      </c>
      <c r="F6" s="7" t="s">
        <v>98</v>
      </c>
      <c r="G6" s="6" t="s">
        <v>364</v>
      </c>
      <c r="H6" s="336"/>
    </row>
    <row r="7" spans="1:8" x14ac:dyDescent="0.3">
      <c r="A7" s="5" t="s">
        <v>2778</v>
      </c>
      <c r="B7" s="6" t="s">
        <v>2779</v>
      </c>
      <c r="C7" s="7" t="s">
        <v>92</v>
      </c>
      <c r="D7" s="6"/>
      <c r="E7" s="6" t="s">
        <v>2780</v>
      </c>
      <c r="F7" s="7" t="s">
        <v>47</v>
      </c>
      <c r="G7" s="6" t="s">
        <v>2781</v>
      </c>
      <c r="H7" s="336"/>
    </row>
    <row r="8" spans="1:8" ht="57.6" x14ac:dyDescent="0.3">
      <c r="A8" s="5" t="s">
        <v>2784</v>
      </c>
      <c r="B8" s="6" t="s">
        <v>2786</v>
      </c>
      <c r="C8" s="7" t="s">
        <v>62</v>
      </c>
      <c r="D8" s="6"/>
      <c r="E8" s="6" t="s">
        <v>2788</v>
      </c>
      <c r="F8" s="7"/>
      <c r="G8" s="6" t="s">
        <v>2789</v>
      </c>
      <c r="H8" s="336"/>
    </row>
    <row r="9" spans="1:8" ht="28.8" x14ac:dyDescent="0.3">
      <c r="A9" s="5" t="s">
        <v>2785</v>
      </c>
      <c r="B9" s="6" t="s">
        <v>2555</v>
      </c>
      <c r="C9" s="7" t="s">
        <v>43</v>
      </c>
      <c r="D9" s="6"/>
      <c r="E9" s="6" t="s">
        <v>2783</v>
      </c>
      <c r="F9" s="7" t="s">
        <v>5</v>
      </c>
      <c r="G9" s="6"/>
      <c r="H9" s="336"/>
    </row>
    <row r="10" spans="1:8" ht="28.8" x14ac:dyDescent="0.3">
      <c r="A10" s="5" t="s">
        <v>2787</v>
      </c>
      <c r="B10" s="6" t="s">
        <v>2563</v>
      </c>
      <c r="C10" s="7" t="s">
        <v>92</v>
      </c>
      <c r="D10" s="6"/>
      <c r="E10" s="6" t="s">
        <v>2791</v>
      </c>
      <c r="F10" s="7" t="s">
        <v>5</v>
      </c>
      <c r="G10" s="6"/>
      <c r="H10" s="336"/>
    </row>
    <row r="11" spans="1:8" ht="28.8" x14ac:dyDescent="0.3">
      <c r="A11" s="5" t="s">
        <v>2793</v>
      </c>
      <c r="B11" s="6" t="s">
        <v>2593</v>
      </c>
      <c r="C11" s="7" t="s">
        <v>92</v>
      </c>
      <c r="D11" s="6"/>
      <c r="E11" s="6" t="s">
        <v>2794</v>
      </c>
      <c r="F11" s="7" t="s">
        <v>5</v>
      </c>
      <c r="G11" s="6"/>
      <c r="H11" s="336"/>
    </row>
    <row r="12" spans="1:8" ht="28.8" x14ac:dyDescent="0.3">
      <c r="A12" s="5" t="s">
        <v>2795</v>
      </c>
      <c r="B12" s="6" t="s">
        <v>2626</v>
      </c>
      <c r="C12" s="7" t="s">
        <v>62</v>
      </c>
      <c r="D12" s="6"/>
      <c r="E12" s="6" t="s">
        <v>2798</v>
      </c>
      <c r="F12" s="7" t="s">
        <v>5</v>
      </c>
      <c r="G12" s="6"/>
      <c r="H12" s="336"/>
    </row>
    <row r="13" spans="1:8" ht="28.8" x14ac:dyDescent="0.3">
      <c r="A13" s="5" t="s">
        <v>2796</v>
      </c>
      <c r="B13" s="6" t="s">
        <v>2687</v>
      </c>
      <c r="C13" s="7" t="s">
        <v>92</v>
      </c>
      <c r="D13" s="6"/>
      <c r="E13" s="6" t="s">
        <v>2799</v>
      </c>
      <c r="F13" s="7" t="s">
        <v>5</v>
      </c>
      <c r="G13" s="6"/>
      <c r="H13" s="336"/>
    </row>
    <row r="14" spans="1:8" ht="28.8" x14ac:dyDescent="0.3">
      <c r="A14" s="5" t="s">
        <v>2797</v>
      </c>
      <c r="B14" s="6" t="s">
        <v>2690</v>
      </c>
      <c r="C14" s="7" t="s">
        <v>92</v>
      </c>
      <c r="D14" s="6"/>
      <c r="E14" s="6" t="s">
        <v>2800</v>
      </c>
      <c r="F14" s="7" t="s">
        <v>5</v>
      </c>
      <c r="G14" s="6"/>
      <c r="H14" s="336"/>
    </row>
    <row r="15" spans="1:8" x14ac:dyDescent="0.3">
      <c r="A15" s="5" t="s">
        <v>2801</v>
      </c>
      <c r="B15" s="6" t="s">
        <v>2802</v>
      </c>
      <c r="C15" s="7" t="s">
        <v>414</v>
      </c>
      <c r="D15" s="6" t="s">
        <v>2803</v>
      </c>
      <c r="E15" s="6" t="s">
        <v>2804</v>
      </c>
      <c r="F15" s="7" t="s">
        <v>98</v>
      </c>
      <c r="G15" s="6" t="s">
        <v>364</v>
      </c>
      <c r="H15" s="336"/>
    </row>
    <row r="16" spans="1:8" ht="28.8" x14ac:dyDescent="0.3">
      <c r="A16" s="5" t="s">
        <v>2821</v>
      </c>
      <c r="B16" s="6" t="s">
        <v>2820</v>
      </c>
      <c r="C16" s="7" t="s">
        <v>92</v>
      </c>
      <c r="D16" s="6"/>
      <c r="E16" s="6" t="s">
        <v>2822</v>
      </c>
      <c r="F16" s="7" t="s">
        <v>5</v>
      </c>
      <c r="G16" s="6"/>
      <c r="H16" s="336"/>
    </row>
    <row r="17" spans="1:8" ht="28.8" x14ac:dyDescent="0.3">
      <c r="A17" s="5" t="s">
        <v>2823</v>
      </c>
      <c r="B17" s="6" t="s">
        <v>2824</v>
      </c>
      <c r="C17" s="7" t="s">
        <v>92</v>
      </c>
      <c r="D17" s="6"/>
      <c r="E17" s="6" t="s">
        <v>2825</v>
      </c>
      <c r="F17" s="7" t="s">
        <v>5</v>
      </c>
      <c r="G17" s="6"/>
      <c r="H17" s="336"/>
    </row>
    <row r="18" spans="1:8" ht="28.8" x14ac:dyDescent="0.3">
      <c r="A18" s="5" t="s">
        <v>2829</v>
      </c>
      <c r="B18" s="6" t="s">
        <v>2521</v>
      </c>
      <c r="C18" s="7" t="s">
        <v>92</v>
      </c>
      <c r="D18" s="6"/>
      <c r="E18" s="6" t="s">
        <v>2830</v>
      </c>
      <c r="F18" s="7" t="s">
        <v>5</v>
      </c>
      <c r="G18" s="6"/>
      <c r="H18" s="336"/>
    </row>
    <row r="19" spans="1:8" ht="28.8" x14ac:dyDescent="0.3">
      <c r="A19" s="5" t="s">
        <v>3146</v>
      </c>
      <c r="B19" s="6" t="s">
        <v>2850</v>
      </c>
      <c r="C19" s="7" t="s">
        <v>155</v>
      </c>
      <c r="D19" s="6"/>
      <c r="E19" s="6" t="s">
        <v>2851</v>
      </c>
      <c r="F19" s="7" t="s">
        <v>5</v>
      </c>
      <c r="G19" s="6"/>
      <c r="H19" s="336"/>
    </row>
    <row r="20" spans="1:8" ht="28.8" x14ac:dyDescent="0.3">
      <c r="A20" s="5" t="s">
        <v>2872</v>
      </c>
      <c r="B20" s="6" t="s">
        <v>2611</v>
      </c>
      <c r="C20" s="7" t="s">
        <v>92</v>
      </c>
      <c r="D20" s="6"/>
      <c r="E20" s="6" t="s">
        <v>2873</v>
      </c>
      <c r="F20" s="7" t="s">
        <v>5</v>
      </c>
      <c r="G20" s="6"/>
      <c r="H20" s="336"/>
    </row>
    <row r="21" spans="1:8" ht="28.8" x14ac:dyDescent="0.3">
      <c r="A21" s="5" t="s">
        <v>2892</v>
      </c>
      <c r="B21" s="6" t="s">
        <v>2704</v>
      </c>
      <c r="C21" s="7" t="s">
        <v>10</v>
      </c>
      <c r="D21" s="6"/>
      <c r="E21" s="6" t="s">
        <v>2891</v>
      </c>
      <c r="F21" s="7" t="s">
        <v>5</v>
      </c>
      <c r="G21" s="6"/>
      <c r="H21" s="336"/>
    </row>
    <row r="22" spans="1:8" ht="28.8" x14ac:dyDescent="0.3">
      <c r="A22" s="5" t="s">
        <v>2895</v>
      </c>
      <c r="B22" s="6" t="s">
        <v>2712</v>
      </c>
      <c r="C22" s="7" t="s">
        <v>92</v>
      </c>
      <c r="D22" s="6"/>
      <c r="E22" s="6" t="s">
        <v>2896</v>
      </c>
      <c r="F22" s="7" t="s">
        <v>5</v>
      </c>
      <c r="G22" s="6"/>
      <c r="H22" s="336"/>
    </row>
    <row r="23" spans="1:8" ht="43.2" x14ac:dyDescent="0.3">
      <c r="A23" s="5" t="s">
        <v>2937</v>
      </c>
      <c r="B23" s="6" t="s">
        <v>2710</v>
      </c>
      <c r="C23" s="7" t="s">
        <v>92</v>
      </c>
      <c r="D23" s="6"/>
      <c r="E23" s="6" t="s">
        <v>2938</v>
      </c>
      <c r="F23" s="7" t="s">
        <v>5</v>
      </c>
      <c r="G23" s="6"/>
      <c r="H23" s="336"/>
    </row>
    <row r="24" spans="1:8" ht="28.8" x14ac:dyDescent="0.3">
      <c r="A24" s="5" t="s">
        <v>2956</v>
      </c>
      <c r="B24" s="6" t="s">
        <v>406</v>
      </c>
      <c r="C24" s="7" t="s">
        <v>92</v>
      </c>
      <c r="D24" s="6"/>
      <c r="E24" s="6" t="s">
        <v>272</v>
      </c>
      <c r="F24" s="7" t="s">
        <v>5</v>
      </c>
      <c r="G24" s="6"/>
      <c r="H24" s="336"/>
    </row>
    <row r="25" spans="1:8" ht="28.8" x14ac:dyDescent="0.3">
      <c r="A25" s="5" t="s">
        <v>2966</v>
      </c>
      <c r="B25" s="6" t="s">
        <v>2700</v>
      </c>
      <c r="C25" s="7" t="s">
        <v>92</v>
      </c>
      <c r="D25" s="6"/>
      <c r="E25" s="6" t="s">
        <v>2967</v>
      </c>
      <c r="F25" s="7" t="s">
        <v>5</v>
      </c>
      <c r="G25" s="6"/>
      <c r="H25" s="336"/>
    </row>
    <row r="26" spans="1:8" ht="28.8" x14ac:dyDescent="0.3">
      <c r="A26" s="5" t="s">
        <v>3000</v>
      </c>
      <c r="B26" s="6" t="s">
        <v>2714</v>
      </c>
      <c r="C26" s="7" t="s">
        <v>92</v>
      </c>
      <c r="D26" s="6"/>
      <c r="E26" s="6" t="s">
        <v>3001</v>
      </c>
      <c r="F26" s="7" t="s">
        <v>98</v>
      </c>
      <c r="G26" s="6" t="s">
        <v>364</v>
      </c>
      <c r="H26" s="336"/>
    </row>
    <row r="27" spans="1:8" ht="28.8" x14ac:dyDescent="0.3">
      <c r="A27" s="401" t="s">
        <v>5561</v>
      </c>
      <c r="B27" s="398" t="s">
        <v>4552</v>
      </c>
      <c r="C27" s="399" t="s">
        <v>361</v>
      </c>
      <c r="D27" s="400" t="s">
        <v>4553</v>
      </c>
      <c r="E27" s="398" t="s">
        <v>4554</v>
      </c>
      <c r="F27" s="399" t="s">
        <v>98</v>
      </c>
      <c r="G27" s="398" t="s">
        <v>364</v>
      </c>
      <c r="H27" s="336"/>
    </row>
    <row r="28" spans="1:8" x14ac:dyDescent="0.3">
      <c r="A28" s="336"/>
      <c r="B28" s="336"/>
      <c r="C28" s="337"/>
      <c r="D28" s="336"/>
      <c r="E28" s="336"/>
      <c r="F28" s="337"/>
      <c r="G28" s="336"/>
      <c r="H28" s="336"/>
    </row>
  </sheetData>
  <mergeCells count="3">
    <mergeCell ref="A2:A3"/>
    <mergeCell ref="B2:D2"/>
    <mergeCell ref="E2:G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28"/>
  <sheetViews>
    <sheetView zoomScaleNormal="100" workbookViewId="0">
      <pane xSplit="1" ySplit="2" topLeftCell="B473" activePane="bottomRight" state="frozen"/>
      <selection activeCell="C2" sqref="C2"/>
      <selection pane="topRight" activeCell="C2" sqref="C2"/>
      <selection pane="bottomLeft" activeCell="C2" sqref="C2"/>
      <selection pane="bottomRight" activeCell="B490" sqref="B490"/>
    </sheetView>
  </sheetViews>
  <sheetFormatPr baseColWidth="10" defaultColWidth="0" defaultRowHeight="12.75" customHeight="1" zeroHeight="1" x14ac:dyDescent="0.3"/>
  <cols>
    <col min="1" max="1" width="17.44140625" bestFit="1" customWidth="1"/>
    <col min="2" max="2" width="74.5546875" customWidth="1"/>
    <col min="3" max="3" width="19" customWidth="1"/>
    <col min="4" max="4" width="25.44140625" customWidth="1"/>
    <col min="5" max="5" width="2.5546875" customWidth="1"/>
    <col min="6" max="16384" width="11.5546875" hidden="1"/>
  </cols>
  <sheetData>
    <row r="1" spans="1:5" ht="14.4" x14ac:dyDescent="0.3">
      <c r="A1" s="1076" t="s">
        <v>3345</v>
      </c>
      <c r="B1" s="1076"/>
      <c r="C1" s="103"/>
      <c r="D1" s="103"/>
      <c r="E1" s="103"/>
    </row>
    <row r="2" spans="1:5" ht="14.4" x14ac:dyDescent="0.3">
      <c r="A2" s="1076" t="s">
        <v>3346</v>
      </c>
      <c r="B2" s="1076"/>
      <c r="C2" s="103"/>
      <c r="D2" s="103"/>
      <c r="E2" s="103"/>
    </row>
    <row r="3" spans="1:5" ht="14.4" x14ac:dyDescent="0.3">
      <c r="A3" s="103"/>
      <c r="B3" s="104"/>
      <c r="C3" s="103"/>
      <c r="D3" s="103"/>
      <c r="E3" s="103"/>
    </row>
    <row r="4" spans="1:5" ht="14.4" x14ac:dyDescent="0.3">
      <c r="A4" s="59" t="s">
        <v>2518</v>
      </c>
      <c r="B4" s="68" t="s">
        <v>2519</v>
      </c>
      <c r="C4" s="103"/>
      <c r="D4" s="103"/>
      <c r="E4" s="103"/>
    </row>
    <row r="5" spans="1:5" ht="14.4" x14ac:dyDescent="0.3">
      <c r="A5" s="59" t="s">
        <v>2520</v>
      </c>
      <c r="B5" s="64" t="s">
        <v>2521</v>
      </c>
      <c r="C5" s="103"/>
      <c r="D5" s="103"/>
      <c r="E5" s="103"/>
    </row>
    <row r="6" spans="1:5" ht="14.4" x14ac:dyDescent="0.3">
      <c r="A6" s="61" t="s">
        <v>2522</v>
      </c>
      <c r="B6" s="69" t="s">
        <v>344</v>
      </c>
      <c r="C6" s="103"/>
      <c r="D6" s="103"/>
      <c r="E6" s="103"/>
    </row>
    <row r="7" spans="1:5" ht="14.4" x14ac:dyDescent="0.3">
      <c r="A7" s="63" t="s">
        <v>2519</v>
      </c>
      <c r="B7" s="105" t="s">
        <v>3347</v>
      </c>
      <c r="C7" s="103"/>
      <c r="D7" s="103"/>
      <c r="E7" s="103"/>
    </row>
    <row r="8" spans="1:5" ht="14.4" x14ac:dyDescent="0.3">
      <c r="A8" s="63" t="s">
        <v>2540</v>
      </c>
      <c r="B8" s="105" t="s">
        <v>3287</v>
      </c>
      <c r="C8" s="103"/>
      <c r="D8" s="103"/>
      <c r="E8" s="103"/>
    </row>
    <row r="9" spans="1:5" ht="14.4" x14ac:dyDescent="0.3">
      <c r="A9" s="440" t="s">
        <v>2542</v>
      </c>
      <c r="B9" s="410" t="s">
        <v>6106</v>
      </c>
      <c r="C9" s="103"/>
      <c r="D9" s="103"/>
      <c r="E9" s="103"/>
    </row>
    <row r="10" spans="1:5" ht="41.4" x14ac:dyDescent="0.3">
      <c r="A10" s="378" t="s">
        <v>2546</v>
      </c>
      <c r="B10" s="627" t="s">
        <v>5651</v>
      </c>
      <c r="C10" s="103"/>
      <c r="D10" s="103"/>
      <c r="E10" s="103"/>
    </row>
    <row r="11" spans="1:5" ht="14.4" x14ac:dyDescent="0.3">
      <c r="A11" s="63" t="s">
        <v>2554</v>
      </c>
      <c r="B11" s="105" t="s">
        <v>3348</v>
      </c>
      <c r="C11" s="103"/>
      <c r="D11" s="103"/>
      <c r="E11" s="103"/>
    </row>
    <row r="12" spans="1:5" ht="14.4" x14ac:dyDescent="0.3">
      <c r="A12" s="63" t="s">
        <v>2524</v>
      </c>
      <c r="B12" s="105" t="s">
        <v>3349</v>
      </c>
      <c r="C12" s="103"/>
      <c r="D12" s="103"/>
      <c r="E12" s="103"/>
    </row>
    <row r="13" spans="1:5" ht="14.4" x14ac:dyDescent="0.3">
      <c r="A13" s="63" t="s">
        <v>2525</v>
      </c>
      <c r="B13" s="105" t="s">
        <v>3350</v>
      </c>
      <c r="C13" s="103"/>
      <c r="D13" s="103"/>
      <c r="E13" s="103"/>
    </row>
    <row r="14" spans="1:5" ht="14.4" x14ac:dyDescent="0.3">
      <c r="A14" s="63" t="s">
        <v>2526</v>
      </c>
      <c r="B14" s="105" t="s">
        <v>3351</v>
      </c>
      <c r="C14" s="103"/>
      <c r="D14" s="103"/>
      <c r="E14" s="103"/>
    </row>
    <row r="15" spans="1:5" ht="14.4" x14ac:dyDescent="0.3">
      <c r="A15" s="440">
        <v>11</v>
      </c>
      <c r="B15" s="410" t="s">
        <v>5652</v>
      </c>
      <c r="C15" s="103"/>
      <c r="D15" s="103"/>
      <c r="E15" s="103"/>
    </row>
    <row r="16" spans="1:5" ht="14.4" x14ac:dyDescent="0.3">
      <c r="A16" s="63" t="s">
        <v>2527</v>
      </c>
      <c r="B16" s="105" t="s">
        <v>3352</v>
      </c>
      <c r="C16" s="103"/>
      <c r="D16" s="103"/>
      <c r="E16" s="103"/>
    </row>
    <row r="17" spans="1:5" ht="27.6" x14ac:dyDescent="0.3">
      <c r="A17" s="106" t="s">
        <v>2528</v>
      </c>
      <c r="B17" s="105" t="s">
        <v>3353</v>
      </c>
      <c r="C17" s="103"/>
      <c r="D17" s="103"/>
      <c r="E17" s="103"/>
    </row>
    <row r="18" spans="1:5" ht="14.4" x14ac:dyDescent="0.3">
      <c r="A18" s="63">
        <v>14</v>
      </c>
      <c r="B18" s="105" t="s">
        <v>3354</v>
      </c>
      <c r="C18" s="103"/>
      <c r="D18" s="103"/>
      <c r="E18" s="103"/>
    </row>
    <row r="19" spans="1:5" ht="27.6" x14ac:dyDescent="0.3">
      <c r="A19" s="106">
        <v>15</v>
      </c>
      <c r="B19" s="105" t="s">
        <v>3355</v>
      </c>
      <c r="C19" s="103"/>
      <c r="D19" s="103"/>
      <c r="E19" s="103"/>
    </row>
    <row r="20" spans="1:5" ht="14.4" x14ac:dyDescent="0.3">
      <c r="A20" s="63">
        <v>16</v>
      </c>
      <c r="B20" s="105" t="s">
        <v>3356</v>
      </c>
      <c r="C20" s="103"/>
      <c r="D20" s="103"/>
      <c r="E20" s="103"/>
    </row>
    <row r="21" spans="1:5" ht="14.4" x14ac:dyDescent="0.3">
      <c r="A21" s="63" t="s">
        <v>2529</v>
      </c>
      <c r="B21" s="105" t="s">
        <v>3357</v>
      </c>
      <c r="C21" s="103"/>
      <c r="D21" s="103"/>
      <c r="E21" s="103"/>
    </row>
    <row r="22" spans="1:5" ht="14.4" x14ac:dyDescent="0.3">
      <c r="A22" s="440">
        <v>19</v>
      </c>
      <c r="B22" s="410" t="s">
        <v>5653</v>
      </c>
      <c r="C22" s="103"/>
      <c r="D22" s="103"/>
      <c r="E22" s="103"/>
    </row>
    <row r="23" spans="1:5" ht="14.4" x14ac:dyDescent="0.3">
      <c r="A23" s="63" t="s">
        <v>2530</v>
      </c>
      <c r="B23" s="105" t="s">
        <v>3358</v>
      </c>
      <c r="C23" s="103"/>
      <c r="D23" s="103"/>
      <c r="E23" s="103"/>
    </row>
    <row r="24" spans="1:5" ht="14.4" x14ac:dyDescent="0.3">
      <c r="A24" s="63">
        <v>21</v>
      </c>
      <c r="B24" s="105" t="s">
        <v>3359</v>
      </c>
      <c r="C24" s="103"/>
      <c r="D24" s="103"/>
      <c r="E24" s="103"/>
    </row>
    <row r="25" spans="1:5" ht="14.4" x14ac:dyDescent="0.3">
      <c r="A25" s="440">
        <v>23</v>
      </c>
      <c r="B25" s="410" t="s">
        <v>5654</v>
      </c>
      <c r="C25" s="103"/>
      <c r="D25" s="103"/>
      <c r="E25" s="103"/>
    </row>
    <row r="26" spans="1:5" ht="14.4" x14ac:dyDescent="0.3">
      <c r="A26" s="63">
        <v>24</v>
      </c>
      <c r="B26" s="105" t="s">
        <v>3360</v>
      </c>
      <c r="C26" s="103"/>
      <c r="D26" s="103"/>
      <c r="E26" s="103"/>
    </row>
    <row r="27" spans="1:5" ht="14.4" x14ac:dyDescent="0.3">
      <c r="A27" s="440">
        <v>28</v>
      </c>
      <c r="B27" s="410" t="s">
        <v>5655</v>
      </c>
      <c r="C27" s="103"/>
      <c r="D27" s="103"/>
      <c r="E27" s="103"/>
    </row>
    <row r="28" spans="1:5" ht="14.4" x14ac:dyDescent="0.3">
      <c r="A28" s="440">
        <v>29</v>
      </c>
      <c r="B28" s="410" t="s">
        <v>5656</v>
      </c>
      <c r="C28" s="103"/>
      <c r="D28" s="103"/>
      <c r="E28" s="103"/>
    </row>
    <row r="29" spans="1:5" ht="41.4" x14ac:dyDescent="0.3">
      <c r="A29" s="378" t="s">
        <v>2579</v>
      </c>
      <c r="B29" s="410" t="s">
        <v>5657</v>
      </c>
      <c r="C29" s="103"/>
      <c r="D29" s="103"/>
      <c r="E29" s="103"/>
    </row>
    <row r="30" spans="1:5" ht="14.4" x14ac:dyDescent="0.3">
      <c r="A30" s="63" t="s">
        <v>2531</v>
      </c>
      <c r="B30" s="105" t="s">
        <v>3361</v>
      </c>
      <c r="C30" s="103"/>
      <c r="D30" s="103"/>
      <c r="E30" s="103"/>
    </row>
    <row r="31" spans="1:5" ht="14.4" x14ac:dyDescent="0.3">
      <c r="A31" s="440">
        <v>32</v>
      </c>
      <c r="B31" s="410" t="s">
        <v>5658</v>
      </c>
      <c r="C31" s="103"/>
      <c r="D31" s="103"/>
      <c r="E31" s="103"/>
    </row>
    <row r="32" spans="1:5" ht="14.4" x14ac:dyDescent="0.3">
      <c r="A32" s="440">
        <v>34</v>
      </c>
      <c r="B32" s="410" t="s">
        <v>5659</v>
      </c>
      <c r="C32" s="103"/>
      <c r="D32" s="103"/>
      <c r="E32" s="103"/>
    </row>
    <row r="33" spans="1:5" ht="14.4" x14ac:dyDescent="0.3">
      <c r="A33" s="440">
        <v>35</v>
      </c>
      <c r="B33" s="410" t="s">
        <v>5660</v>
      </c>
      <c r="C33" s="103"/>
      <c r="D33" s="103"/>
      <c r="E33" s="103"/>
    </row>
    <row r="34" spans="1:5" ht="14.4" x14ac:dyDescent="0.3">
      <c r="A34" s="440">
        <v>36</v>
      </c>
      <c r="B34" s="410" t="s">
        <v>5661</v>
      </c>
      <c r="C34" s="103"/>
      <c r="D34" s="103"/>
      <c r="E34" s="103"/>
    </row>
    <row r="35" spans="1:5" ht="14.4" x14ac:dyDescent="0.3">
      <c r="A35" s="63">
        <v>37</v>
      </c>
      <c r="B35" s="105" t="s">
        <v>3362</v>
      </c>
      <c r="C35" s="103"/>
      <c r="D35" s="103"/>
      <c r="E35" s="103"/>
    </row>
    <row r="36" spans="1:5" ht="14.4" x14ac:dyDescent="0.3">
      <c r="A36" s="63" t="s">
        <v>2532</v>
      </c>
      <c r="B36" s="105" t="s">
        <v>3363</v>
      </c>
      <c r="C36" s="103"/>
      <c r="D36" s="103"/>
      <c r="E36" s="103"/>
    </row>
    <row r="37" spans="1:5" ht="14.4" x14ac:dyDescent="0.3">
      <c r="A37" s="63" t="s">
        <v>2533</v>
      </c>
      <c r="B37" s="105" t="s">
        <v>3364</v>
      </c>
      <c r="C37" s="103"/>
      <c r="D37" s="103"/>
      <c r="E37" s="103"/>
    </row>
    <row r="38" spans="1:5" ht="27.6" x14ac:dyDescent="0.3">
      <c r="A38" s="378">
        <v>42</v>
      </c>
      <c r="B38" s="410" t="s">
        <v>5662</v>
      </c>
      <c r="C38" s="103"/>
      <c r="D38" s="103"/>
      <c r="E38" s="103"/>
    </row>
    <row r="39" spans="1:5" ht="14.4" x14ac:dyDescent="0.3">
      <c r="A39" s="63">
        <v>43</v>
      </c>
      <c r="B39" s="105" t="s">
        <v>3365</v>
      </c>
      <c r="C39" s="103"/>
      <c r="D39" s="103"/>
      <c r="E39" s="103"/>
    </row>
    <row r="40" spans="1:5" ht="27.6" x14ac:dyDescent="0.3">
      <c r="A40" s="106">
        <v>45</v>
      </c>
      <c r="B40" s="105" t="s">
        <v>3366</v>
      </c>
      <c r="C40" s="103"/>
      <c r="D40" s="103"/>
      <c r="E40" s="103"/>
    </row>
    <row r="41" spans="1:5" ht="14.4" x14ac:dyDescent="0.3">
      <c r="A41" s="378">
        <v>55</v>
      </c>
      <c r="B41" s="410" t="s">
        <v>5663</v>
      </c>
      <c r="C41" s="103"/>
      <c r="D41" s="103"/>
      <c r="E41" s="103"/>
    </row>
    <row r="42" spans="1:5" ht="14.4" x14ac:dyDescent="0.3">
      <c r="A42" s="63" t="s">
        <v>2534</v>
      </c>
      <c r="B42" s="105" t="s">
        <v>3367</v>
      </c>
      <c r="C42" s="103"/>
      <c r="D42" s="103"/>
      <c r="E42" s="103"/>
    </row>
    <row r="43" spans="1:5" ht="14.4" x14ac:dyDescent="0.3">
      <c r="A43" s="63" t="s">
        <v>2535</v>
      </c>
      <c r="B43" s="105" t="s">
        <v>3368</v>
      </c>
      <c r="C43" s="103"/>
      <c r="D43" s="103"/>
      <c r="E43" s="103"/>
    </row>
    <row r="44" spans="1:5" ht="14.4" x14ac:dyDescent="0.3">
      <c r="A44" s="63" t="s">
        <v>2536</v>
      </c>
      <c r="B44" s="527" t="s">
        <v>3369</v>
      </c>
      <c r="C44" s="103"/>
      <c r="D44" s="103"/>
      <c r="E44" s="103"/>
    </row>
    <row r="45" spans="1:5" ht="14.4" x14ac:dyDescent="0.3">
      <c r="A45" s="440">
        <v>87</v>
      </c>
      <c r="B45" s="410" t="s">
        <v>6338</v>
      </c>
      <c r="C45" s="103"/>
      <c r="D45" s="103"/>
      <c r="E45" s="103"/>
    </row>
    <row r="46" spans="1:5" ht="14.4" x14ac:dyDescent="0.3">
      <c r="A46" s="440">
        <v>88</v>
      </c>
      <c r="B46" s="410" t="s">
        <v>6339</v>
      </c>
      <c r="C46" s="103"/>
      <c r="D46" s="103"/>
      <c r="E46" s="103"/>
    </row>
    <row r="47" spans="1:5" ht="14.4" x14ac:dyDescent="0.3">
      <c r="A47" s="66"/>
      <c r="B47" s="426"/>
      <c r="C47" s="103"/>
      <c r="D47" s="103"/>
      <c r="E47" s="103"/>
    </row>
    <row r="48" spans="1:5" ht="14.4" x14ac:dyDescent="0.3">
      <c r="A48" s="66"/>
      <c r="B48" s="426"/>
      <c r="C48" s="103"/>
      <c r="D48" s="103"/>
      <c r="E48" s="103"/>
    </row>
    <row r="49" spans="1:5" ht="14.4" x14ac:dyDescent="0.3">
      <c r="A49" s="103"/>
      <c r="B49" s="104"/>
      <c r="C49" s="103"/>
      <c r="D49" s="103"/>
      <c r="E49" s="103"/>
    </row>
    <row r="50" spans="1:5" ht="14.4" x14ac:dyDescent="0.3">
      <c r="A50" s="59" t="s">
        <v>2518</v>
      </c>
      <c r="B50" s="68" t="s">
        <v>2523</v>
      </c>
      <c r="C50" s="103"/>
      <c r="D50" s="103"/>
      <c r="E50" s="103"/>
    </row>
    <row r="51" spans="1:5" ht="14.4" x14ac:dyDescent="0.3">
      <c r="A51" s="59" t="s">
        <v>2520</v>
      </c>
      <c r="B51" s="64" t="s">
        <v>2537</v>
      </c>
      <c r="C51" s="103"/>
      <c r="D51" s="103"/>
      <c r="E51" s="103"/>
    </row>
    <row r="52" spans="1:5" ht="14.4" x14ac:dyDescent="0.3">
      <c r="A52" s="61" t="s">
        <v>2522</v>
      </c>
      <c r="B52" s="69" t="s">
        <v>344</v>
      </c>
      <c r="C52" s="103"/>
      <c r="D52" s="103"/>
      <c r="E52" s="103"/>
    </row>
    <row r="53" spans="1:5" ht="14.4" x14ac:dyDescent="0.3">
      <c r="A53" s="1077" t="s">
        <v>2538</v>
      </c>
      <c r="B53" s="1077"/>
      <c r="C53" s="103"/>
      <c r="D53" s="103"/>
      <c r="E53" s="103"/>
    </row>
    <row r="54" spans="1:5" ht="14.4" x14ac:dyDescent="0.3">
      <c r="A54" s="1078" t="s">
        <v>2539</v>
      </c>
      <c r="B54" s="1078"/>
      <c r="C54" s="103"/>
      <c r="D54" s="103"/>
      <c r="E54" s="103"/>
    </row>
    <row r="55" spans="1:5" ht="14.4" x14ac:dyDescent="0.3">
      <c r="A55" s="107"/>
      <c r="B55" s="108"/>
      <c r="C55" s="103"/>
      <c r="D55" s="103"/>
      <c r="E55" s="103"/>
    </row>
    <row r="56" spans="1:5" ht="14.4" x14ac:dyDescent="0.3">
      <c r="A56" s="59" t="s">
        <v>2518</v>
      </c>
      <c r="B56" s="68" t="s">
        <v>2540</v>
      </c>
      <c r="C56" s="103"/>
      <c r="D56" s="103"/>
      <c r="E56" s="103"/>
    </row>
    <row r="57" spans="1:5" ht="14.4" x14ac:dyDescent="0.3">
      <c r="A57" s="59" t="s">
        <v>2520</v>
      </c>
      <c r="B57" s="64" t="s">
        <v>2541</v>
      </c>
      <c r="C57" s="103"/>
      <c r="D57" s="103"/>
      <c r="E57" s="103"/>
    </row>
    <row r="58" spans="1:5" ht="14.4" x14ac:dyDescent="0.3">
      <c r="A58" s="61" t="s">
        <v>2522</v>
      </c>
      <c r="B58" s="69" t="s">
        <v>344</v>
      </c>
      <c r="C58" s="103"/>
      <c r="D58" s="103"/>
      <c r="E58" s="103"/>
    </row>
    <row r="59" spans="1:5" ht="14.4" x14ac:dyDescent="0.3">
      <c r="A59" s="1079" t="s">
        <v>5623</v>
      </c>
      <c r="B59" s="1079"/>
      <c r="C59" s="103"/>
      <c r="D59" s="103"/>
      <c r="E59" s="103"/>
    </row>
    <row r="60" spans="1:5" ht="14.4" x14ac:dyDescent="0.3">
      <c r="A60" s="1080" t="s">
        <v>5624</v>
      </c>
      <c r="B60" s="1081"/>
      <c r="C60" s="103"/>
      <c r="D60" s="103"/>
      <c r="E60" s="103"/>
    </row>
    <row r="61" spans="1:5" ht="14.4" x14ac:dyDescent="0.3">
      <c r="A61" s="103"/>
      <c r="B61" s="104"/>
      <c r="C61" s="103"/>
      <c r="D61" s="103"/>
      <c r="E61" s="103"/>
    </row>
    <row r="62" spans="1:5" ht="14.4" x14ac:dyDescent="0.3">
      <c r="A62" s="59" t="s">
        <v>2518</v>
      </c>
      <c r="B62" s="68" t="s">
        <v>2542</v>
      </c>
      <c r="C62" s="103"/>
      <c r="D62" s="103"/>
      <c r="E62" s="103"/>
    </row>
    <row r="63" spans="1:5" ht="14.4" x14ac:dyDescent="0.3">
      <c r="A63" s="59" t="s">
        <v>2520</v>
      </c>
      <c r="B63" s="64" t="s">
        <v>2543</v>
      </c>
      <c r="C63" s="103"/>
      <c r="D63" s="103"/>
      <c r="E63" s="103"/>
    </row>
    <row r="64" spans="1:5" ht="14.4" x14ac:dyDescent="0.3">
      <c r="A64" s="61" t="s">
        <v>2522</v>
      </c>
      <c r="B64" s="69" t="s">
        <v>344</v>
      </c>
      <c r="C64" s="103"/>
      <c r="D64" s="103"/>
      <c r="E64" s="103"/>
    </row>
    <row r="65" spans="1:5" ht="14.4" x14ac:dyDescent="0.3">
      <c r="A65" s="1077" t="s">
        <v>2544</v>
      </c>
      <c r="B65" s="1077"/>
      <c r="C65" s="103"/>
      <c r="D65" s="103"/>
      <c r="E65" s="103"/>
    </row>
    <row r="66" spans="1:5" ht="14.4" x14ac:dyDescent="0.3">
      <c r="A66" s="1078" t="s">
        <v>2545</v>
      </c>
      <c r="B66" s="1078"/>
      <c r="C66" s="103"/>
      <c r="D66" s="103"/>
      <c r="E66" s="103"/>
    </row>
    <row r="67" spans="1:5" ht="14.4" x14ac:dyDescent="0.3">
      <c r="A67" s="103"/>
      <c r="B67" s="104"/>
      <c r="C67" s="103"/>
      <c r="D67" s="103"/>
      <c r="E67" s="103"/>
    </row>
    <row r="68" spans="1:5" ht="14.4" x14ac:dyDescent="0.3">
      <c r="A68" s="59" t="s">
        <v>2518</v>
      </c>
      <c r="B68" s="1082" t="s">
        <v>2546</v>
      </c>
      <c r="C68" s="1082"/>
      <c r="D68" s="1082"/>
      <c r="E68" s="103"/>
    </row>
    <row r="69" spans="1:5" ht="14.4" x14ac:dyDescent="0.3">
      <c r="A69" s="65" t="s">
        <v>2520</v>
      </c>
      <c r="B69" s="1083" t="s">
        <v>3370</v>
      </c>
      <c r="C69" s="1083"/>
      <c r="D69" s="1083"/>
      <c r="E69" s="103"/>
    </row>
    <row r="70" spans="1:5" ht="14.4" x14ac:dyDescent="0.3">
      <c r="A70" s="61" t="s">
        <v>2522</v>
      </c>
      <c r="B70" s="69" t="s">
        <v>344</v>
      </c>
      <c r="C70" s="69" t="s">
        <v>2547</v>
      </c>
      <c r="D70" s="61" t="s">
        <v>3371</v>
      </c>
      <c r="E70" s="103"/>
    </row>
    <row r="71" spans="1:5" ht="14.4" x14ac:dyDescent="0.3">
      <c r="A71" s="63" t="s">
        <v>2548</v>
      </c>
      <c r="B71" s="64" t="s">
        <v>3372</v>
      </c>
      <c r="C71" s="62" t="s">
        <v>2549</v>
      </c>
      <c r="D71" s="62" t="s">
        <v>3317</v>
      </c>
      <c r="E71" s="103"/>
    </row>
    <row r="72" spans="1:5" ht="14.4" x14ac:dyDescent="0.3">
      <c r="A72" s="63">
        <v>1016</v>
      </c>
      <c r="B72" s="64" t="s">
        <v>3373</v>
      </c>
      <c r="C72" s="62" t="s">
        <v>2549</v>
      </c>
      <c r="D72" s="62" t="s">
        <v>3374</v>
      </c>
      <c r="E72" s="103"/>
    </row>
    <row r="73" spans="1:5" ht="14.4" x14ac:dyDescent="0.3">
      <c r="A73" s="63" t="s">
        <v>2550</v>
      </c>
      <c r="B73" s="64" t="s">
        <v>3375</v>
      </c>
      <c r="C73" s="62" t="s">
        <v>2551</v>
      </c>
      <c r="D73" s="62" t="s">
        <v>3319</v>
      </c>
      <c r="E73" s="103"/>
    </row>
    <row r="74" spans="1:5" ht="14.4" x14ac:dyDescent="0.3">
      <c r="A74" s="440">
        <v>7152</v>
      </c>
      <c r="B74" s="415" t="s">
        <v>5777</v>
      </c>
      <c r="C74" s="441" t="s">
        <v>2553</v>
      </c>
      <c r="D74" s="441" t="s">
        <v>5906</v>
      </c>
      <c r="E74" s="103"/>
    </row>
    <row r="75" spans="1:5" ht="14.4" x14ac:dyDescent="0.3">
      <c r="A75" s="63">
        <v>9995</v>
      </c>
      <c r="B75" s="64" t="s">
        <v>2592</v>
      </c>
      <c r="C75" s="62" t="s">
        <v>3333</v>
      </c>
      <c r="D75" s="62" t="s">
        <v>3376</v>
      </c>
      <c r="E75" s="103"/>
    </row>
    <row r="76" spans="1:5" ht="14.4" x14ac:dyDescent="0.3">
      <c r="A76" s="63">
        <v>9996</v>
      </c>
      <c r="B76" s="64" t="s">
        <v>3335</v>
      </c>
      <c r="C76" s="62" t="s">
        <v>3333</v>
      </c>
      <c r="D76" s="62" t="s">
        <v>3377</v>
      </c>
      <c r="E76" s="103"/>
    </row>
    <row r="77" spans="1:5" ht="14.4" x14ac:dyDescent="0.3">
      <c r="A77" s="63">
        <v>9997</v>
      </c>
      <c r="B77" s="64" t="s">
        <v>2613</v>
      </c>
      <c r="C77" s="62" t="s">
        <v>2549</v>
      </c>
      <c r="D77" s="62" t="s">
        <v>3378</v>
      </c>
      <c r="E77" s="103"/>
    </row>
    <row r="78" spans="1:5" ht="14.4" x14ac:dyDescent="0.3">
      <c r="A78" s="63">
        <v>9998</v>
      </c>
      <c r="B78" s="64" t="s">
        <v>2614</v>
      </c>
      <c r="C78" s="62" t="s">
        <v>3333</v>
      </c>
      <c r="D78" s="62" t="s">
        <v>3379</v>
      </c>
      <c r="E78" s="103"/>
    </row>
    <row r="79" spans="1:5" ht="14.4" x14ac:dyDescent="0.3">
      <c r="A79" s="63" t="s">
        <v>2552</v>
      </c>
      <c r="B79" s="64" t="s">
        <v>3321</v>
      </c>
      <c r="C79" s="62" t="s">
        <v>2553</v>
      </c>
      <c r="D79" s="62" t="s">
        <v>4944</v>
      </c>
      <c r="E79" s="103"/>
    </row>
    <row r="80" spans="1:5" ht="14.4" x14ac:dyDescent="0.3">
      <c r="A80" s="103"/>
      <c r="B80" s="103"/>
      <c r="C80" s="103"/>
      <c r="D80" s="103"/>
      <c r="E80" s="103"/>
    </row>
    <row r="81" spans="1:5" ht="14.4" x14ac:dyDescent="0.3">
      <c r="A81" s="109" t="s">
        <v>2518</v>
      </c>
      <c r="B81" s="68" t="s">
        <v>2554</v>
      </c>
      <c r="C81" s="103"/>
      <c r="D81" s="103"/>
      <c r="E81" s="103"/>
    </row>
    <row r="82" spans="1:5" ht="14.4" x14ac:dyDescent="0.3">
      <c r="A82" s="59" t="s">
        <v>2520</v>
      </c>
      <c r="B82" s="64" t="s">
        <v>2555</v>
      </c>
      <c r="C82" s="103"/>
      <c r="D82" s="103"/>
      <c r="E82" s="103"/>
    </row>
    <row r="83" spans="1:5" ht="14.4" x14ac:dyDescent="0.3">
      <c r="A83" s="61" t="s">
        <v>2522</v>
      </c>
      <c r="B83" s="69" t="s">
        <v>344</v>
      </c>
      <c r="C83" s="103"/>
      <c r="D83" s="103"/>
      <c r="E83" s="103"/>
    </row>
    <row r="84" spans="1:5" ht="14.4" x14ac:dyDescent="0.3">
      <c r="A84" s="63" t="s">
        <v>2557</v>
      </c>
      <c r="B84" s="64" t="s">
        <v>2556</v>
      </c>
      <c r="C84" s="103"/>
      <c r="D84" s="103"/>
      <c r="E84" s="103"/>
    </row>
    <row r="85" spans="1:5" ht="14.4" x14ac:dyDescent="0.3">
      <c r="A85" s="63" t="s">
        <v>2558</v>
      </c>
      <c r="B85" s="64" t="s">
        <v>3380</v>
      </c>
      <c r="C85" s="103"/>
      <c r="D85" s="103"/>
      <c r="E85" s="103"/>
    </row>
    <row r="86" spans="1:5" ht="14.4" x14ac:dyDescent="0.3">
      <c r="A86" s="63" t="s">
        <v>2559</v>
      </c>
      <c r="B86" s="64" t="s">
        <v>3381</v>
      </c>
      <c r="C86" s="103"/>
      <c r="D86" s="103"/>
      <c r="E86" s="103"/>
    </row>
    <row r="87" spans="1:5" ht="14.4" x14ac:dyDescent="0.3">
      <c r="A87" s="63" t="s">
        <v>2560</v>
      </c>
      <c r="B87" s="64" t="s">
        <v>3382</v>
      </c>
      <c r="C87" s="103"/>
      <c r="D87" s="103"/>
      <c r="E87" s="103"/>
    </row>
    <row r="88" spans="1:5" ht="14.4" x14ac:dyDescent="0.3">
      <c r="A88" s="63" t="s">
        <v>2561</v>
      </c>
      <c r="B88" s="64" t="s">
        <v>3383</v>
      </c>
      <c r="C88" s="103"/>
      <c r="D88" s="103"/>
      <c r="E88" s="103"/>
    </row>
    <row r="89" spans="1:5" ht="14.4" x14ac:dyDescent="0.3">
      <c r="A89" s="63" t="s">
        <v>2562</v>
      </c>
      <c r="B89" s="64" t="s">
        <v>3384</v>
      </c>
      <c r="C89" s="103"/>
      <c r="D89" s="103"/>
      <c r="E89" s="103"/>
    </row>
    <row r="90" spans="1:5" ht="14.4" x14ac:dyDescent="0.3">
      <c r="A90" s="62" t="s">
        <v>3385</v>
      </c>
      <c r="B90" s="64" t="s">
        <v>3386</v>
      </c>
      <c r="C90" s="103"/>
      <c r="D90" s="103"/>
      <c r="E90" s="103"/>
    </row>
    <row r="91" spans="1:5" ht="14.4" x14ac:dyDescent="0.3">
      <c r="A91" s="62" t="s">
        <v>8</v>
      </c>
      <c r="B91" s="64" t="s">
        <v>3387</v>
      </c>
      <c r="C91" s="103"/>
      <c r="D91" s="103"/>
      <c r="E91" s="103"/>
    </row>
    <row r="92" spans="1:5" ht="14.4" x14ac:dyDescent="0.3">
      <c r="A92" s="62" t="s">
        <v>3388</v>
      </c>
      <c r="B92" s="64" t="s">
        <v>3389</v>
      </c>
      <c r="C92" s="103"/>
      <c r="D92" s="103"/>
      <c r="E92" s="103"/>
    </row>
    <row r="93" spans="1:5" ht="14.4" x14ac:dyDescent="0.3">
      <c r="A93" s="62" t="s">
        <v>3334</v>
      </c>
      <c r="B93" s="64" t="s">
        <v>3390</v>
      </c>
      <c r="C93" s="103"/>
      <c r="D93" s="103"/>
      <c r="E93" s="103"/>
    </row>
    <row r="94" spans="1:5" ht="14.4" x14ac:dyDescent="0.3">
      <c r="A94" s="340"/>
      <c r="B94" s="104"/>
      <c r="C94" s="103"/>
      <c r="D94" s="103"/>
      <c r="E94" s="103"/>
    </row>
    <row r="95" spans="1:5" ht="14.4" x14ac:dyDescent="0.3">
      <c r="A95" s="59" t="s">
        <v>2518</v>
      </c>
      <c r="B95" s="68" t="s">
        <v>2524</v>
      </c>
      <c r="C95" s="103"/>
      <c r="D95" s="103"/>
      <c r="E95" s="103"/>
    </row>
    <row r="96" spans="1:5" ht="14.4" x14ac:dyDescent="0.3">
      <c r="A96" s="59" t="s">
        <v>2520</v>
      </c>
      <c r="B96" s="64" t="s">
        <v>2563</v>
      </c>
      <c r="C96" s="103"/>
      <c r="D96" s="103"/>
      <c r="E96" s="103"/>
    </row>
    <row r="97" spans="1:5" ht="14.4" x14ac:dyDescent="0.3">
      <c r="A97" s="61" t="s">
        <v>2522</v>
      </c>
      <c r="B97" s="69" t="s">
        <v>344</v>
      </c>
      <c r="C97" s="69" t="s">
        <v>4260</v>
      </c>
      <c r="D97" s="103"/>
      <c r="E97" s="103"/>
    </row>
    <row r="98" spans="1:5" ht="14.4" x14ac:dyDescent="0.3">
      <c r="A98" s="63" t="s">
        <v>2564</v>
      </c>
      <c r="B98" s="64" t="s">
        <v>2565</v>
      </c>
      <c r="C98" s="62">
        <v>1000</v>
      </c>
      <c r="D98" s="103"/>
      <c r="E98" s="103"/>
    </row>
    <row r="99" spans="1:5" ht="14.4" x14ac:dyDescent="0.3">
      <c r="A99" s="63" t="s">
        <v>2566</v>
      </c>
      <c r="B99" s="64" t="s">
        <v>2567</v>
      </c>
      <c r="C99" s="62">
        <v>9996</v>
      </c>
      <c r="D99" s="103"/>
      <c r="E99" s="103"/>
    </row>
    <row r="100" spans="1:5" ht="14.4" x14ac:dyDescent="0.3">
      <c r="A100" s="63" t="s">
        <v>2527</v>
      </c>
      <c r="B100" s="64" t="s">
        <v>2568</v>
      </c>
      <c r="C100" s="62">
        <v>9996</v>
      </c>
      <c r="D100" s="103"/>
      <c r="E100" s="103"/>
    </row>
    <row r="101" spans="1:5" ht="14.4" x14ac:dyDescent="0.3">
      <c r="A101" s="63" t="s">
        <v>2528</v>
      </c>
      <c r="B101" s="64" t="s">
        <v>2569</v>
      </c>
      <c r="C101" s="62">
        <v>9996</v>
      </c>
      <c r="D101" s="103"/>
      <c r="E101" s="103"/>
    </row>
    <row r="102" spans="1:5" ht="14.4" x14ac:dyDescent="0.3">
      <c r="A102" s="63" t="s">
        <v>2570</v>
      </c>
      <c r="B102" s="64" t="s">
        <v>2571</v>
      </c>
      <c r="C102" s="62">
        <v>9996</v>
      </c>
      <c r="D102" s="103"/>
      <c r="E102" s="103"/>
    </row>
    <row r="103" spans="1:5" ht="14.4" x14ac:dyDescent="0.3">
      <c r="A103" s="63" t="s">
        <v>2572</v>
      </c>
      <c r="B103" s="64" t="s">
        <v>2573</v>
      </c>
      <c r="C103" s="62">
        <v>9996</v>
      </c>
      <c r="D103" s="103"/>
      <c r="E103" s="103"/>
    </row>
    <row r="104" spans="1:5" ht="14.4" x14ac:dyDescent="0.3">
      <c r="A104" s="63" t="s">
        <v>2574</v>
      </c>
      <c r="B104" s="64" t="s">
        <v>2575</v>
      </c>
      <c r="C104" s="62">
        <v>9996</v>
      </c>
      <c r="D104" s="103"/>
      <c r="E104" s="103"/>
    </row>
    <row r="105" spans="1:5" ht="14.4" x14ac:dyDescent="0.3">
      <c r="A105" s="63">
        <v>17</v>
      </c>
      <c r="B105" s="64" t="s">
        <v>2576</v>
      </c>
      <c r="C105" s="62" t="s">
        <v>4287</v>
      </c>
      <c r="D105" s="103"/>
      <c r="E105" s="103"/>
    </row>
    <row r="106" spans="1:5" ht="14.4" x14ac:dyDescent="0.3">
      <c r="A106" s="63" t="s">
        <v>2530</v>
      </c>
      <c r="B106" s="64" t="s">
        <v>2577</v>
      </c>
      <c r="C106" s="62">
        <v>9997</v>
      </c>
      <c r="D106" s="103"/>
      <c r="E106" s="103"/>
    </row>
    <row r="107" spans="1:5" ht="14.4" x14ac:dyDescent="0.3">
      <c r="A107" s="63">
        <v>21</v>
      </c>
      <c r="B107" s="64" t="s">
        <v>2578</v>
      </c>
      <c r="C107" s="62">
        <v>9996</v>
      </c>
      <c r="D107" s="103"/>
      <c r="E107" s="103"/>
    </row>
    <row r="108" spans="1:5" ht="14.4" x14ac:dyDescent="0.3">
      <c r="A108" s="63" t="s">
        <v>2579</v>
      </c>
      <c r="B108" s="64" t="s">
        <v>2580</v>
      </c>
      <c r="C108" s="62">
        <v>9998</v>
      </c>
      <c r="D108" s="103"/>
      <c r="E108" s="103"/>
    </row>
    <row r="109" spans="1:5" ht="14.4" x14ac:dyDescent="0.3">
      <c r="A109" s="63" t="s">
        <v>2531</v>
      </c>
      <c r="B109" s="64" t="s">
        <v>2581</v>
      </c>
      <c r="C109" s="62">
        <v>9996</v>
      </c>
      <c r="D109" s="103"/>
      <c r="E109" s="103"/>
    </row>
    <row r="110" spans="1:5" ht="14.4" x14ac:dyDescent="0.3">
      <c r="A110" s="63" t="s">
        <v>2582</v>
      </c>
      <c r="B110" s="64" t="s">
        <v>2583</v>
      </c>
      <c r="C110" s="62">
        <v>9996</v>
      </c>
      <c r="D110" s="103"/>
      <c r="E110" s="103"/>
    </row>
    <row r="111" spans="1:5" ht="14.4" x14ac:dyDescent="0.3">
      <c r="A111" s="63" t="s">
        <v>2584</v>
      </c>
      <c r="B111" s="64" t="s">
        <v>2585</v>
      </c>
      <c r="C111" s="62">
        <v>9996</v>
      </c>
      <c r="D111" s="103"/>
      <c r="E111" s="103"/>
    </row>
    <row r="112" spans="1:5" ht="14.4" x14ac:dyDescent="0.3">
      <c r="A112" s="63" t="s">
        <v>2586</v>
      </c>
      <c r="B112" s="64" t="s">
        <v>2587</v>
      </c>
      <c r="C112" s="62">
        <v>9996</v>
      </c>
      <c r="D112" s="103"/>
      <c r="E112" s="103"/>
    </row>
    <row r="113" spans="1:5" ht="14.4" x14ac:dyDescent="0.3">
      <c r="A113" s="63" t="s">
        <v>2588</v>
      </c>
      <c r="B113" s="64" t="s">
        <v>2589</v>
      </c>
      <c r="C113" s="62">
        <v>9996</v>
      </c>
      <c r="D113" s="103"/>
      <c r="E113" s="103"/>
    </row>
    <row r="114" spans="1:5" ht="14.4" x14ac:dyDescent="0.3">
      <c r="A114" s="63" t="s">
        <v>2590</v>
      </c>
      <c r="B114" s="64" t="s">
        <v>2591</v>
      </c>
      <c r="C114" s="62">
        <v>9996</v>
      </c>
      <c r="D114" s="103"/>
      <c r="E114" s="103"/>
    </row>
    <row r="115" spans="1:5" ht="14.4" x14ac:dyDescent="0.3">
      <c r="A115" s="63">
        <v>37</v>
      </c>
      <c r="B115" s="64" t="s">
        <v>4988</v>
      </c>
      <c r="C115" s="62">
        <v>9996</v>
      </c>
      <c r="D115" s="103"/>
      <c r="E115" s="103"/>
    </row>
    <row r="116" spans="1:5" ht="14.4" x14ac:dyDescent="0.3">
      <c r="A116" s="63" t="s">
        <v>2532</v>
      </c>
      <c r="B116" s="64" t="s">
        <v>3391</v>
      </c>
      <c r="C116" s="62" t="s">
        <v>4259</v>
      </c>
      <c r="D116" s="103"/>
      <c r="E116" s="103"/>
    </row>
    <row r="117" spans="1:5" ht="14.4" x14ac:dyDescent="0.3">
      <c r="A117" s="340"/>
      <c r="B117" s="104"/>
      <c r="C117" s="103"/>
      <c r="D117" s="103"/>
      <c r="E117" s="103"/>
    </row>
    <row r="118" spans="1:5" ht="14.4" x14ac:dyDescent="0.3">
      <c r="A118" s="59" t="s">
        <v>2518</v>
      </c>
      <c r="B118" s="1084" t="s">
        <v>2525</v>
      </c>
      <c r="C118" s="1084"/>
      <c r="D118" s="103"/>
      <c r="E118" s="103"/>
    </row>
    <row r="119" spans="1:5" ht="14.4" x14ac:dyDescent="0.3">
      <c r="A119" s="59" t="s">
        <v>2520</v>
      </c>
      <c r="B119" s="1075" t="s">
        <v>2593</v>
      </c>
      <c r="C119" s="1075"/>
      <c r="D119" s="103"/>
      <c r="E119" s="103"/>
    </row>
    <row r="120" spans="1:5" ht="14.4" x14ac:dyDescent="0.3">
      <c r="A120" s="61" t="s">
        <v>2522</v>
      </c>
      <c r="B120" s="69" t="s">
        <v>344</v>
      </c>
      <c r="C120" s="418" t="s">
        <v>3392</v>
      </c>
      <c r="D120" s="103"/>
      <c r="E120" s="103"/>
    </row>
    <row r="121" spans="1:5" ht="14.4" x14ac:dyDescent="0.3">
      <c r="A121" s="63" t="s">
        <v>2519</v>
      </c>
      <c r="B121" s="64" t="s">
        <v>2594</v>
      </c>
      <c r="C121" s="419">
        <v>1</v>
      </c>
      <c r="D121" s="103"/>
      <c r="E121" s="103"/>
    </row>
    <row r="122" spans="1:5" ht="27.6" x14ac:dyDescent="0.3">
      <c r="A122" s="378" t="s">
        <v>2523</v>
      </c>
      <c r="B122" s="415" t="s">
        <v>5525</v>
      </c>
      <c r="C122" s="419">
        <v>2</v>
      </c>
      <c r="D122" s="103"/>
      <c r="E122" s="103"/>
    </row>
    <row r="123" spans="1:5" ht="14.4" x14ac:dyDescent="0.3">
      <c r="A123" s="63" t="s">
        <v>2540</v>
      </c>
      <c r="B123" s="64" t="s">
        <v>2595</v>
      </c>
      <c r="C123" s="419">
        <v>0.5</v>
      </c>
      <c r="D123" s="103"/>
      <c r="E123" s="103"/>
    </row>
    <row r="124" spans="1:5" ht="14.4" x14ac:dyDescent="0.3">
      <c r="A124" s="340"/>
      <c r="B124" s="104"/>
      <c r="C124" s="103"/>
      <c r="D124" s="103"/>
      <c r="E124" s="103"/>
    </row>
    <row r="125" spans="1:5" ht="14.4" x14ac:dyDescent="0.3">
      <c r="A125" s="59" t="s">
        <v>2518</v>
      </c>
      <c r="B125" s="68" t="s">
        <v>2526</v>
      </c>
      <c r="C125" s="103"/>
      <c r="D125" s="103"/>
      <c r="E125" s="103"/>
    </row>
    <row r="126" spans="1:5" ht="14.4" x14ac:dyDescent="0.3">
      <c r="A126" s="59" t="s">
        <v>2520</v>
      </c>
      <c r="B126" s="64" t="s">
        <v>2596</v>
      </c>
      <c r="C126" s="103"/>
      <c r="D126" s="103"/>
      <c r="E126" s="103"/>
    </row>
    <row r="127" spans="1:5" ht="14.4" x14ac:dyDescent="0.3">
      <c r="A127" s="61" t="s">
        <v>2522</v>
      </c>
      <c r="B127" s="69" t="s">
        <v>344</v>
      </c>
      <c r="C127" s="103"/>
      <c r="D127" s="103"/>
      <c r="E127" s="103"/>
    </row>
    <row r="128" spans="1:5" ht="14.4" x14ac:dyDescent="0.3">
      <c r="A128" s="63" t="s">
        <v>2519</v>
      </c>
      <c r="B128" s="64" t="s">
        <v>2597</v>
      </c>
      <c r="C128" s="103"/>
      <c r="D128" s="103"/>
      <c r="E128" s="103"/>
    </row>
    <row r="129" spans="1:5" ht="14.4" x14ac:dyDescent="0.3">
      <c r="A129" s="63" t="s">
        <v>2523</v>
      </c>
      <c r="B129" s="64" t="s">
        <v>2598</v>
      </c>
      <c r="C129" s="103"/>
      <c r="D129" s="103"/>
      <c r="E129" s="103"/>
    </row>
    <row r="130" spans="1:5" ht="14.4" x14ac:dyDescent="0.3">
      <c r="A130" s="63" t="s">
        <v>2540</v>
      </c>
      <c r="B130" s="64" t="s">
        <v>2599</v>
      </c>
      <c r="C130" s="103"/>
      <c r="D130" s="103"/>
      <c r="E130" s="103"/>
    </row>
    <row r="131" spans="1:5" ht="14.4" x14ac:dyDescent="0.3">
      <c r="A131" s="63" t="s">
        <v>2542</v>
      </c>
      <c r="B131" s="64" t="s">
        <v>2600</v>
      </c>
      <c r="C131" s="103"/>
      <c r="D131" s="103"/>
      <c r="E131" s="103"/>
    </row>
    <row r="132" spans="1:5" ht="14.4" x14ac:dyDescent="0.3">
      <c r="A132" s="63" t="s">
        <v>2546</v>
      </c>
      <c r="B132" s="64" t="s">
        <v>2601</v>
      </c>
      <c r="C132" s="103"/>
      <c r="D132" s="103"/>
      <c r="E132" s="103"/>
    </row>
    <row r="133" spans="1:5" ht="14.4" x14ac:dyDescent="0.3">
      <c r="A133" s="63" t="s">
        <v>2554</v>
      </c>
      <c r="B133" s="64" t="s">
        <v>2602</v>
      </c>
      <c r="C133" s="103"/>
      <c r="D133" s="103"/>
      <c r="E133" s="103"/>
    </row>
    <row r="134" spans="1:5" ht="14.4" x14ac:dyDescent="0.3">
      <c r="A134" s="63" t="s">
        <v>2524</v>
      </c>
      <c r="B134" s="64" t="s">
        <v>2603</v>
      </c>
      <c r="C134" s="103"/>
      <c r="D134" s="103"/>
      <c r="E134" s="103"/>
    </row>
    <row r="135" spans="1:5" ht="14.4" x14ac:dyDescent="0.3">
      <c r="A135" s="63" t="s">
        <v>2525</v>
      </c>
      <c r="B135" s="64" t="s">
        <v>2604</v>
      </c>
      <c r="C135" s="103"/>
      <c r="D135" s="103"/>
      <c r="E135" s="103"/>
    </row>
    <row r="136" spans="1:5" ht="14.4" x14ac:dyDescent="0.3">
      <c r="A136" s="63" t="s">
        <v>2526</v>
      </c>
      <c r="B136" s="64" t="s">
        <v>2605</v>
      </c>
      <c r="C136" s="103"/>
      <c r="D136" s="103"/>
      <c r="E136" s="103"/>
    </row>
    <row r="137" spans="1:5" ht="14.4" x14ac:dyDescent="0.3">
      <c r="A137" s="63" t="s">
        <v>2564</v>
      </c>
      <c r="B137" s="64" t="s">
        <v>2606</v>
      </c>
      <c r="C137" s="103"/>
      <c r="D137" s="103"/>
      <c r="E137" s="103"/>
    </row>
    <row r="138" spans="1:5" ht="14.4" x14ac:dyDescent="0.3">
      <c r="A138" s="63">
        <v>11</v>
      </c>
      <c r="B138" s="64" t="s">
        <v>3393</v>
      </c>
      <c r="C138" s="103"/>
      <c r="D138" s="103"/>
      <c r="E138" s="103"/>
    </row>
    <row r="139" spans="1:5" ht="14.4" x14ac:dyDescent="0.3">
      <c r="A139" s="63">
        <v>12</v>
      </c>
      <c r="B139" s="64" t="s">
        <v>3394</v>
      </c>
      <c r="C139" s="103"/>
      <c r="D139" s="103"/>
      <c r="E139" s="103"/>
    </row>
    <row r="140" spans="1:5" ht="14.4" x14ac:dyDescent="0.3">
      <c r="A140" s="66"/>
      <c r="B140" s="67"/>
      <c r="C140" s="103"/>
      <c r="D140" s="103"/>
      <c r="E140" s="103"/>
    </row>
    <row r="141" spans="1:5" ht="14.4" x14ac:dyDescent="0.3">
      <c r="A141" s="59" t="s">
        <v>2518</v>
      </c>
      <c r="B141" s="68" t="s">
        <v>2564</v>
      </c>
      <c r="C141" s="103"/>
      <c r="D141" s="103"/>
      <c r="E141" s="103"/>
    </row>
    <row r="142" spans="1:5" ht="14.4" x14ac:dyDescent="0.3">
      <c r="A142" s="59" t="s">
        <v>2520</v>
      </c>
      <c r="B142" s="64" t="s">
        <v>2607</v>
      </c>
      <c r="C142" s="103"/>
      <c r="D142" s="103"/>
      <c r="E142" s="103"/>
    </row>
    <row r="143" spans="1:5" ht="14.4" x14ac:dyDescent="0.3">
      <c r="A143" s="61" t="s">
        <v>2522</v>
      </c>
      <c r="B143" s="69" t="s">
        <v>344</v>
      </c>
      <c r="C143" s="103"/>
      <c r="D143" s="103"/>
      <c r="E143" s="103"/>
    </row>
    <row r="144" spans="1:5" ht="14.4" x14ac:dyDescent="0.3">
      <c r="A144" s="63" t="s">
        <v>2519</v>
      </c>
      <c r="B144" s="64" t="s">
        <v>2608</v>
      </c>
      <c r="C144" s="103"/>
      <c r="D144" s="103"/>
      <c r="E144" s="103"/>
    </row>
    <row r="145" spans="1:5" ht="14.4" x14ac:dyDescent="0.3">
      <c r="A145" s="63" t="s">
        <v>2523</v>
      </c>
      <c r="B145" s="64" t="s">
        <v>2609</v>
      </c>
      <c r="C145" s="103"/>
      <c r="D145" s="103"/>
      <c r="E145" s="103"/>
    </row>
    <row r="146" spans="1:5" ht="14.4" x14ac:dyDescent="0.3">
      <c r="A146" s="63" t="s">
        <v>2540</v>
      </c>
      <c r="B146" s="64" t="s">
        <v>2610</v>
      </c>
      <c r="C146" s="103"/>
      <c r="D146" s="103"/>
      <c r="E146" s="103"/>
    </row>
    <row r="147" spans="1:5" ht="14.4" x14ac:dyDescent="0.3">
      <c r="A147" s="63">
        <v>11</v>
      </c>
      <c r="B147" s="64" t="s">
        <v>3393</v>
      </c>
      <c r="C147" s="103"/>
      <c r="D147" s="103"/>
      <c r="E147" s="103"/>
    </row>
    <row r="148" spans="1:5" ht="14.4" x14ac:dyDescent="0.3">
      <c r="A148" s="63">
        <v>12</v>
      </c>
      <c r="B148" s="64" t="s">
        <v>3394</v>
      </c>
      <c r="C148" s="103"/>
      <c r="D148" s="103"/>
      <c r="E148" s="103"/>
    </row>
    <row r="149" spans="1:5" ht="14.4" x14ac:dyDescent="0.3">
      <c r="A149" s="66"/>
      <c r="B149" s="67"/>
      <c r="C149" s="103"/>
      <c r="D149" s="103"/>
      <c r="E149" s="103"/>
    </row>
    <row r="150" spans="1:5" ht="14.4" x14ac:dyDescent="0.3">
      <c r="A150" s="59" t="s">
        <v>2518</v>
      </c>
      <c r="B150" s="68" t="s">
        <v>2566</v>
      </c>
      <c r="C150" s="103"/>
      <c r="D150" s="103"/>
      <c r="E150" s="103"/>
    </row>
    <row r="151" spans="1:5" ht="14.4" x14ac:dyDescent="0.3">
      <c r="A151" s="59" t="s">
        <v>2520</v>
      </c>
      <c r="B151" s="64" t="s">
        <v>3395</v>
      </c>
      <c r="C151" s="103"/>
      <c r="D151" s="103"/>
      <c r="E151" s="103"/>
    </row>
    <row r="152" spans="1:5" ht="14.4" x14ac:dyDescent="0.3">
      <c r="A152" s="61" t="s">
        <v>2522</v>
      </c>
      <c r="B152" s="69" t="s">
        <v>344</v>
      </c>
      <c r="C152" s="103"/>
      <c r="D152" s="103"/>
      <c r="E152" s="103"/>
    </row>
    <row r="153" spans="1:5" ht="14.4" x14ac:dyDescent="0.3">
      <c r="A153" s="63" t="s">
        <v>2519</v>
      </c>
      <c r="B153" s="64" t="s">
        <v>2612</v>
      </c>
      <c r="C153" s="103"/>
      <c r="D153" s="103"/>
      <c r="E153" s="103"/>
    </row>
    <row r="154" spans="1:5" ht="14.4" x14ac:dyDescent="0.3">
      <c r="A154" s="63" t="s">
        <v>2523</v>
      </c>
      <c r="B154" s="64" t="s">
        <v>2613</v>
      </c>
      <c r="C154" s="103"/>
      <c r="D154" s="103"/>
      <c r="E154" s="103"/>
    </row>
    <row r="155" spans="1:5" ht="14.4" x14ac:dyDescent="0.3">
      <c r="A155" s="63" t="s">
        <v>2540</v>
      </c>
      <c r="B155" s="64" t="s">
        <v>2614</v>
      </c>
      <c r="C155" s="103"/>
      <c r="D155" s="103"/>
      <c r="E155" s="103"/>
    </row>
    <row r="156" spans="1:5" ht="14.4" x14ac:dyDescent="0.3">
      <c r="A156" s="63" t="s">
        <v>2542</v>
      </c>
      <c r="B156" s="64" t="s">
        <v>2592</v>
      </c>
      <c r="C156" s="103"/>
      <c r="D156" s="103"/>
      <c r="E156" s="103"/>
    </row>
    <row r="157" spans="1:5" ht="14.4" x14ac:dyDescent="0.3">
      <c r="A157" s="63" t="s">
        <v>2546</v>
      </c>
      <c r="B157" s="64" t="s">
        <v>2615</v>
      </c>
      <c r="C157" s="103"/>
      <c r="D157" s="103"/>
      <c r="E157" s="103"/>
    </row>
    <row r="158" spans="1:5" ht="14.4" x14ac:dyDescent="0.3">
      <c r="A158" s="66"/>
      <c r="B158" s="67"/>
      <c r="C158" s="103"/>
      <c r="D158" s="103"/>
      <c r="E158" s="103"/>
    </row>
    <row r="159" spans="1:5" ht="14.4" x14ac:dyDescent="0.3">
      <c r="A159" s="59" t="s">
        <v>2518</v>
      </c>
      <c r="B159" s="68" t="s">
        <v>2527</v>
      </c>
      <c r="C159" s="103"/>
      <c r="D159" s="103"/>
      <c r="E159" s="103"/>
    </row>
    <row r="160" spans="1:5" ht="14.4" x14ac:dyDescent="0.3">
      <c r="A160" s="59" t="s">
        <v>2520</v>
      </c>
      <c r="B160" s="64" t="s">
        <v>2616</v>
      </c>
      <c r="C160" s="103"/>
      <c r="D160" s="103"/>
      <c r="E160" s="103"/>
    </row>
    <row r="161" spans="1:5" ht="14.4" x14ac:dyDescent="0.3">
      <c r="A161" s="61" t="s">
        <v>2522</v>
      </c>
      <c r="B161" s="69" t="s">
        <v>344</v>
      </c>
      <c r="C161" s="103"/>
      <c r="D161" s="103"/>
      <c r="E161" s="103"/>
    </row>
    <row r="162" spans="1:5" ht="14.4" x14ac:dyDescent="0.3">
      <c r="A162" s="63" t="s">
        <v>2519</v>
      </c>
      <c r="B162" s="64" t="s">
        <v>2617</v>
      </c>
      <c r="C162" s="103"/>
      <c r="D162" s="103"/>
      <c r="E162" s="103"/>
    </row>
    <row r="163" spans="1:5" ht="14.4" x14ac:dyDescent="0.3">
      <c r="A163" s="63" t="s">
        <v>2523</v>
      </c>
      <c r="B163" s="64" t="s">
        <v>2618</v>
      </c>
      <c r="C163" s="103"/>
      <c r="D163" s="103"/>
      <c r="E163" s="103"/>
    </row>
    <row r="164" spans="1:5" ht="14.4" x14ac:dyDescent="0.3">
      <c r="A164" s="63" t="s">
        <v>2540</v>
      </c>
      <c r="B164" s="64" t="s">
        <v>2619</v>
      </c>
      <c r="C164" s="103"/>
      <c r="D164" s="103"/>
      <c r="E164" s="103"/>
    </row>
    <row r="165" spans="1:5" ht="14.4" x14ac:dyDescent="0.3">
      <c r="A165" s="63" t="s">
        <v>2542</v>
      </c>
      <c r="B165" s="64" t="s">
        <v>2620</v>
      </c>
      <c r="C165" s="103"/>
      <c r="D165" s="103"/>
      <c r="E165" s="103"/>
    </row>
    <row r="166" spans="1:5" ht="14.4" x14ac:dyDescent="0.3">
      <c r="A166" s="63" t="s">
        <v>2546</v>
      </c>
      <c r="B166" s="64" t="s">
        <v>2621</v>
      </c>
      <c r="C166" s="103"/>
      <c r="D166" s="103"/>
      <c r="E166" s="103"/>
    </row>
    <row r="167" spans="1:5" ht="14.4" x14ac:dyDescent="0.3">
      <c r="A167" s="459" t="s">
        <v>2554</v>
      </c>
      <c r="B167" s="460" t="s">
        <v>5822</v>
      </c>
      <c r="C167" s="103"/>
      <c r="D167" s="103"/>
      <c r="E167" s="103"/>
    </row>
    <row r="168" spans="1:5" ht="14.4" x14ac:dyDescent="0.3">
      <c r="A168" s="459" t="s">
        <v>2524</v>
      </c>
      <c r="B168" s="460" t="s">
        <v>5823</v>
      </c>
      <c r="C168" s="103"/>
      <c r="D168" s="103"/>
      <c r="E168" s="103"/>
    </row>
    <row r="169" spans="1:5" ht="14.4" x14ac:dyDescent="0.3">
      <c r="A169" s="459" t="s">
        <v>2525</v>
      </c>
      <c r="B169" s="460" t="s">
        <v>6102</v>
      </c>
      <c r="C169" s="103"/>
      <c r="D169" s="103"/>
      <c r="E169" s="103"/>
    </row>
    <row r="170" spans="1:5" ht="14.4" x14ac:dyDescent="0.3">
      <c r="A170" s="459" t="s">
        <v>2526</v>
      </c>
      <c r="B170" s="460" t="s">
        <v>6103</v>
      </c>
      <c r="C170" s="103"/>
      <c r="D170" s="103"/>
      <c r="E170" s="103"/>
    </row>
    <row r="171" spans="1:5" ht="14.4" x14ac:dyDescent="0.3">
      <c r="A171" s="459">
        <v>10</v>
      </c>
      <c r="B171" s="460" t="s">
        <v>6105</v>
      </c>
      <c r="C171" s="103"/>
      <c r="D171" s="103"/>
      <c r="E171" s="103"/>
    </row>
    <row r="172" spans="1:5" ht="14.4" x14ac:dyDescent="0.3">
      <c r="A172" s="63" t="s">
        <v>2622</v>
      </c>
      <c r="B172" s="64" t="s">
        <v>2623</v>
      </c>
      <c r="C172" s="103"/>
      <c r="D172" s="103"/>
      <c r="E172" s="103"/>
    </row>
    <row r="173" spans="1:5" ht="14.4" x14ac:dyDescent="0.3">
      <c r="A173" s="60"/>
      <c r="B173" s="67"/>
      <c r="C173" s="103"/>
      <c r="D173" s="103"/>
      <c r="E173" s="103"/>
    </row>
    <row r="174" spans="1:5" ht="14.4" x14ac:dyDescent="0.3">
      <c r="A174" s="59" t="s">
        <v>2518</v>
      </c>
      <c r="B174" s="68" t="s">
        <v>2528</v>
      </c>
      <c r="C174" s="103"/>
      <c r="D174" s="103"/>
      <c r="E174" s="103"/>
    </row>
    <row r="175" spans="1:5" ht="14.4" x14ac:dyDescent="0.3">
      <c r="A175" s="59" t="s">
        <v>2520</v>
      </c>
      <c r="B175" s="64" t="s">
        <v>2624</v>
      </c>
      <c r="C175" s="103"/>
      <c r="D175" s="103"/>
      <c r="E175" s="103"/>
    </row>
    <row r="176" spans="1:5" ht="14.4" x14ac:dyDescent="0.3">
      <c r="A176" s="61" t="s">
        <v>2522</v>
      </c>
      <c r="B176" s="69" t="s">
        <v>344</v>
      </c>
      <c r="C176" s="103"/>
      <c r="D176" s="103"/>
      <c r="E176" s="103"/>
    </row>
    <row r="177" spans="1:5" ht="14.4" x14ac:dyDescent="0.3">
      <c r="A177" s="1077" t="s">
        <v>2625</v>
      </c>
      <c r="B177" s="1077"/>
      <c r="C177" s="103"/>
      <c r="D177" s="103"/>
      <c r="E177" s="103"/>
    </row>
    <row r="178" spans="1:5" ht="14.4" x14ac:dyDescent="0.3">
      <c r="A178" s="1085" t="s">
        <v>3256</v>
      </c>
      <c r="B178" s="1078"/>
      <c r="C178" s="103"/>
      <c r="D178" s="103"/>
      <c r="E178" s="103"/>
    </row>
    <row r="179" spans="1:5" ht="14.4" x14ac:dyDescent="0.3">
      <c r="A179" s="110"/>
      <c r="B179" s="111"/>
      <c r="C179" s="103"/>
      <c r="D179" s="103"/>
      <c r="E179" s="103"/>
    </row>
    <row r="180" spans="1:5" ht="14.4" x14ac:dyDescent="0.3">
      <c r="A180" s="59" t="s">
        <v>2518</v>
      </c>
      <c r="B180" s="68" t="s">
        <v>2570</v>
      </c>
      <c r="C180" s="103"/>
      <c r="D180" s="103"/>
      <c r="E180" s="103"/>
    </row>
    <row r="181" spans="1:5" ht="14.4" x14ac:dyDescent="0.3">
      <c r="A181" s="59" t="s">
        <v>2520</v>
      </c>
      <c r="B181" s="64" t="s">
        <v>2626</v>
      </c>
      <c r="C181" s="103"/>
      <c r="D181" s="103"/>
      <c r="E181" s="103"/>
    </row>
    <row r="182" spans="1:5" ht="14.4" x14ac:dyDescent="0.3">
      <c r="A182" s="61" t="s">
        <v>2522</v>
      </c>
      <c r="B182" s="69" t="s">
        <v>344</v>
      </c>
      <c r="C182" s="103"/>
      <c r="D182" s="103"/>
      <c r="E182" s="103"/>
    </row>
    <row r="183" spans="1:5" ht="14.4" x14ac:dyDescent="0.3">
      <c r="A183" s="63" t="s">
        <v>2548</v>
      </c>
      <c r="B183" s="64" t="s">
        <v>3396</v>
      </c>
      <c r="C183" s="103"/>
      <c r="D183" s="103"/>
      <c r="E183" s="103"/>
    </row>
    <row r="184" spans="1:5" ht="14.4" x14ac:dyDescent="0.3">
      <c r="A184" s="63" t="s">
        <v>2426</v>
      </c>
      <c r="B184" s="64" t="s">
        <v>57</v>
      </c>
      <c r="C184" s="103"/>
      <c r="D184" s="103"/>
      <c r="E184" s="103"/>
    </row>
    <row r="185" spans="1:5" ht="14.4" x14ac:dyDescent="0.3">
      <c r="A185" s="63" t="s">
        <v>2425</v>
      </c>
      <c r="B185" s="68" t="s">
        <v>56</v>
      </c>
      <c r="C185" s="103"/>
      <c r="D185" s="103"/>
      <c r="E185" s="103"/>
    </row>
    <row r="186" spans="1:5" ht="14.4" x14ac:dyDescent="0.3">
      <c r="A186" s="63" t="s">
        <v>2424</v>
      </c>
      <c r="B186" s="68" t="s">
        <v>58</v>
      </c>
      <c r="C186" s="103"/>
      <c r="D186" s="103"/>
      <c r="E186" s="103"/>
    </row>
    <row r="187" spans="1:5" ht="14.4" x14ac:dyDescent="0.3">
      <c r="A187" s="63" t="s">
        <v>2423</v>
      </c>
      <c r="B187" s="68" t="s">
        <v>2627</v>
      </c>
      <c r="C187" s="103"/>
      <c r="D187" s="103"/>
      <c r="E187" s="103"/>
    </row>
    <row r="188" spans="1:5" ht="14.4" x14ac:dyDescent="0.3">
      <c r="A188" s="63" t="s">
        <v>2422</v>
      </c>
      <c r="B188" s="68" t="s">
        <v>2628</v>
      </c>
      <c r="C188" s="103"/>
      <c r="D188" s="103"/>
      <c r="E188" s="103"/>
    </row>
    <row r="189" spans="1:5" ht="14.4" x14ac:dyDescent="0.3">
      <c r="A189" s="63" t="s">
        <v>2629</v>
      </c>
      <c r="B189" s="68" t="s">
        <v>2630</v>
      </c>
      <c r="C189" s="103"/>
      <c r="D189" s="103"/>
      <c r="E189" s="103"/>
    </row>
    <row r="190" spans="1:5" ht="14.4" x14ac:dyDescent="0.3">
      <c r="A190" s="63" t="s">
        <v>2631</v>
      </c>
      <c r="B190" s="68" t="s">
        <v>2632</v>
      </c>
      <c r="C190" s="103"/>
      <c r="D190" s="103"/>
      <c r="E190" s="103"/>
    </row>
    <row r="191" spans="1:5" ht="14.4" x14ac:dyDescent="0.3">
      <c r="A191" s="63" t="s">
        <v>2633</v>
      </c>
      <c r="B191" s="68" t="s">
        <v>2634</v>
      </c>
      <c r="C191" s="103"/>
      <c r="D191" s="103"/>
      <c r="E191" s="103"/>
    </row>
    <row r="192" spans="1:5" ht="14.4" x14ac:dyDescent="0.3">
      <c r="A192" s="63" t="s">
        <v>2635</v>
      </c>
      <c r="B192" s="68" t="s">
        <v>2636</v>
      </c>
      <c r="C192" s="103"/>
      <c r="D192" s="103"/>
      <c r="E192" s="103"/>
    </row>
    <row r="193" spans="1:5" ht="14.4" x14ac:dyDescent="0.3">
      <c r="A193" s="63" t="s">
        <v>2637</v>
      </c>
      <c r="B193" s="68" t="s">
        <v>26</v>
      </c>
      <c r="C193" s="103"/>
      <c r="D193" s="103"/>
      <c r="E193" s="103"/>
    </row>
    <row r="194" spans="1:5" ht="14.4" x14ac:dyDescent="0.3">
      <c r="A194" s="63">
        <v>3001</v>
      </c>
      <c r="B194" s="64" t="s">
        <v>2744</v>
      </c>
      <c r="C194" s="103"/>
      <c r="D194" s="103"/>
      <c r="E194" s="103"/>
    </row>
    <row r="195" spans="1:5" ht="14.4" x14ac:dyDescent="0.3">
      <c r="A195" s="110"/>
      <c r="B195" s="111"/>
      <c r="C195" s="103"/>
      <c r="D195" s="103"/>
      <c r="E195" s="103"/>
    </row>
    <row r="196" spans="1:5" ht="14.4" x14ac:dyDescent="0.3">
      <c r="A196" s="59" t="s">
        <v>2518</v>
      </c>
      <c r="B196" s="68" t="s">
        <v>2572</v>
      </c>
      <c r="C196" s="103"/>
      <c r="D196" s="103"/>
      <c r="E196" s="103"/>
    </row>
    <row r="197" spans="1:5" ht="14.4" x14ac:dyDescent="0.3">
      <c r="A197" s="59" t="s">
        <v>2520</v>
      </c>
      <c r="B197" s="64" t="s">
        <v>2638</v>
      </c>
      <c r="C197" s="103"/>
      <c r="D197" s="103"/>
      <c r="E197" s="103"/>
    </row>
    <row r="198" spans="1:5" ht="14.4" x14ac:dyDescent="0.3">
      <c r="A198" s="61" t="s">
        <v>2522</v>
      </c>
      <c r="B198" s="69" t="s">
        <v>344</v>
      </c>
      <c r="C198" s="103"/>
      <c r="D198" s="103"/>
      <c r="E198" s="103"/>
    </row>
    <row r="199" spans="1:5" ht="14.4" x14ac:dyDescent="0.3">
      <c r="A199" s="63" t="s">
        <v>2548</v>
      </c>
      <c r="B199" s="64" t="s">
        <v>2639</v>
      </c>
      <c r="C199" s="103"/>
      <c r="D199" s="103"/>
      <c r="E199" s="103"/>
    </row>
    <row r="200" spans="1:5" ht="14.4" x14ac:dyDescent="0.3">
      <c r="A200" s="63" t="s">
        <v>2425</v>
      </c>
      <c r="B200" s="64" t="s">
        <v>2640</v>
      </c>
      <c r="C200" s="103"/>
      <c r="D200" s="103"/>
      <c r="E200" s="103"/>
    </row>
    <row r="201" spans="1:5" ht="14.4" x14ac:dyDescent="0.3">
      <c r="A201" s="63" t="s">
        <v>2550</v>
      </c>
      <c r="B201" s="64" t="s">
        <v>2641</v>
      </c>
      <c r="C201" s="103"/>
      <c r="D201" s="103"/>
      <c r="E201" s="103"/>
    </row>
    <row r="202" spans="1:5" ht="27.6" x14ac:dyDescent="0.3">
      <c r="A202" s="63" t="s">
        <v>2629</v>
      </c>
      <c r="B202" s="64" t="s">
        <v>2642</v>
      </c>
      <c r="C202" s="103"/>
      <c r="D202" s="103"/>
      <c r="E202" s="103"/>
    </row>
    <row r="203" spans="1:5" ht="27.6" x14ac:dyDescent="0.3">
      <c r="A203" s="63" t="s">
        <v>2631</v>
      </c>
      <c r="B203" s="64" t="s">
        <v>2643</v>
      </c>
      <c r="C203" s="103"/>
      <c r="D203" s="103"/>
      <c r="E203" s="103"/>
    </row>
    <row r="204" spans="1:5" ht="14.4" x14ac:dyDescent="0.3">
      <c r="A204" s="63" t="s">
        <v>2633</v>
      </c>
      <c r="B204" s="64" t="s">
        <v>2644</v>
      </c>
      <c r="C204" s="103"/>
      <c r="D204" s="103"/>
      <c r="E204" s="103"/>
    </row>
    <row r="205" spans="1:5" ht="14.4" x14ac:dyDescent="0.3">
      <c r="A205" s="63" t="s">
        <v>2635</v>
      </c>
      <c r="B205" s="64" t="s">
        <v>2645</v>
      </c>
      <c r="C205" s="103"/>
      <c r="D205" s="103"/>
      <c r="E205" s="103"/>
    </row>
    <row r="206" spans="1:5" ht="14.4" x14ac:dyDescent="0.3">
      <c r="A206" s="63" t="s">
        <v>2637</v>
      </c>
      <c r="B206" s="64" t="s">
        <v>2646</v>
      </c>
      <c r="C206" s="103"/>
      <c r="D206" s="103"/>
      <c r="E206" s="103"/>
    </row>
    <row r="207" spans="1:5" ht="14.4" x14ac:dyDescent="0.3">
      <c r="A207" s="63" t="s">
        <v>2647</v>
      </c>
      <c r="B207" s="64" t="s">
        <v>3397</v>
      </c>
      <c r="C207" s="103"/>
      <c r="D207" s="103"/>
      <c r="E207" s="103"/>
    </row>
    <row r="208" spans="1:5" ht="14.4" x14ac:dyDescent="0.3">
      <c r="A208" s="63">
        <v>2007</v>
      </c>
      <c r="B208" s="64" t="s">
        <v>2745</v>
      </c>
      <c r="C208" s="103"/>
      <c r="D208" s="103"/>
      <c r="E208" s="103"/>
    </row>
    <row r="209" spans="1:5" ht="14.4" x14ac:dyDescent="0.3">
      <c r="A209" s="63">
        <v>2010</v>
      </c>
      <c r="B209" s="64" t="s">
        <v>5283</v>
      </c>
      <c r="C209" s="103"/>
      <c r="D209" s="103"/>
      <c r="E209" s="103"/>
    </row>
    <row r="210" spans="1:5" ht="14.4" x14ac:dyDescent="0.3">
      <c r="A210" s="63" t="s">
        <v>2648</v>
      </c>
      <c r="B210" s="64" t="s">
        <v>3398</v>
      </c>
      <c r="C210" s="103"/>
      <c r="D210" s="103"/>
      <c r="E210" s="103"/>
    </row>
    <row r="211" spans="1:5" ht="14.4" x14ac:dyDescent="0.3">
      <c r="A211" s="63" t="s">
        <v>2649</v>
      </c>
      <c r="B211" s="64" t="s">
        <v>3399</v>
      </c>
      <c r="C211" s="103"/>
      <c r="D211" s="103"/>
      <c r="E211" s="103"/>
    </row>
    <row r="212" spans="1:5" ht="14.4" x14ac:dyDescent="0.3">
      <c r="A212" s="63" t="s">
        <v>2650</v>
      </c>
      <c r="B212" s="64" t="s">
        <v>3400</v>
      </c>
      <c r="C212" s="103"/>
      <c r="D212" s="103"/>
      <c r="E212" s="103"/>
    </row>
    <row r="213" spans="1:5" ht="14.4" x14ac:dyDescent="0.3">
      <c r="A213" s="63" t="s">
        <v>2651</v>
      </c>
      <c r="B213" s="64" t="s">
        <v>3401</v>
      </c>
      <c r="C213" s="103"/>
      <c r="D213" s="103"/>
      <c r="E213" s="103"/>
    </row>
    <row r="214" spans="1:5" ht="14.4" x14ac:dyDescent="0.3">
      <c r="A214" s="63" t="s">
        <v>2652</v>
      </c>
      <c r="B214" s="64" t="s">
        <v>3402</v>
      </c>
      <c r="C214" s="103"/>
      <c r="D214" s="103"/>
      <c r="E214" s="103"/>
    </row>
    <row r="215" spans="1:5" ht="14.4" x14ac:dyDescent="0.3">
      <c r="A215" s="63" t="s">
        <v>2653</v>
      </c>
      <c r="B215" s="64" t="s">
        <v>3403</v>
      </c>
      <c r="C215" s="103"/>
      <c r="D215" s="103"/>
      <c r="E215" s="103"/>
    </row>
    <row r="216" spans="1:5" ht="14.4" x14ac:dyDescent="0.3">
      <c r="A216" s="63" t="s">
        <v>2654</v>
      </c>
      <c r="B216" s="64" t="s">
        <v>3404</v>
      </c>
      <c r="C216" s="103"/>
      <c r="D216" s="103"/>
      <c r="E216" s="103"/>
    </row>
    <row r="217" spans="1:5" ht="14.4" x14ac:dyDescent="0.3">
      <c r="A217" s="63" t="s">
        <v>2655</v>
      </c>
      <c r="B217" s="64" t="s">
        <v>3405</v>
      </c>
      <c r="C217" s="103"/>
      <c r="D217" s="103"/>
      <c r="E217" s="103"/>
    </row>
    <row r="218" spans="1:5" ht="14.4" x14ac:dyDescent="0.3">
      <c r="A218" s="63" t="s">
        <v>2656</v>
      </c>
      <c r="B218" s="64" t="s">
        <v>3406</v>
      </c>
      <c r="C218" s="103"/>
      <c r="D218" s="103"/>
      <c r="E218" s="103"/>
    </row>
    <row r="219" spans="1:5" ht="14.4" x14ac:dyDescent="0.3">
      <c r="A219" s="63" t="s">
        <v>2657</v>
      </c>
      <c r="B219" s="64" t="s">
        <v>3407</v>
      </c>
      <c r="C219" s="103"/>
      <c r="D219" s="103"/>
      <c r="E219" s="103"/>
    </row>
    <row r="220" spans="1:5" ht="14.4" x14ac:dyDescent="0.3">
      <c r="A220" s="63" t="s">
        <v>2658</v>
      </c>
      <c r="B220" s="64" t="s">
        <v>3408</v>
      </c>
      <c r="C220" s="103"/>
      <c r="D220" s="103"/>
      <c r="E220" s="103"/>
    </row>
    <row r="221" spans="1:5" ht="14.4" x14ac:dyDescent="0.3">
      <c r="A221" s="63" t="s">
        <v>1333</v>
      </c>
      <c r="B221" s="64" t="s">
        <v>2659</v>
      </c>
      <c r="C221" s="103"/>
      <c r="D221" s="103"/>
      <c r="E221" s="103"/>
    </row>
    <row r="222" spans="1:5" ht="14.4" x14ac:dyDescent="0.3">
      <c r="A222" s="63" t="s">
        <v>1331</v>
      </c>
      <c r="B222" s="64" t="s">
        <v>2660</v>
      </c>
      <c r="C222" s="103"/>
      <c r="D222" s="103"/>
      <c r="E222" s="103"/>
    </row>
    <row r="223" spans="1:5" ht="14.4" x14ac:dyDescent="0.3">
      <c r="A223" s="63" t="s">
        <v>1329</v>
      </c>
      <c r="B223" s="64" t="s">
        <v>2661</v>
      </c>
      <c r="C223" s="103"/>
      <c r="D223" s="103"/>
      <c r="E223" s="103"/>
    </row>
    <row r="224" spans="1:5" ht="14.4" x14ac:dyDescent="0.3">
      <c r="A224" s="63" t="s">
        <v>1328</v>
      </c>
      <c r="B224" s="64" t="s">
        <v>2662</v>
      </c>
      <c r="C224" s="103"/>
      <c r="D224" s="103"/>
      <c r="E224" s="103"/>
    </row>
    <row r="225" spans="1:5" ht="14.4" x14ac:dyDescent="0.3">
      <c r="A225" s="63" t="s">
        <v>680</v>
      </c>
      <c r="B225" s="64" t="s">
        <v>2663</v>
      </c>
      <c r="C225" s="103"/>
      <c r="D225" s="103"/>
      <c r="E225" s="103"/>
    </row>
    <row r="226" spans="1:5" ht="14.4" x14ac:dyDescent="0.3">
      <c r="A226" s="63" t="s">
        <v>681</v>
      </c>
      <c r="B226" s="64" t="s">
        <v>2664</v>
      </c>
      <c r="C226" s="103"/>
      <c r="D226" s="103"/>
      <c r="E226" s="103"/>
    </row>
    <row r="227" spans="1:5" ht="14.4" x14ac:dyDescent="0.3">
      <c r="A227" s="63" t="s">
        <v>683</v>
      </c>
      <c r="B227" s="64" t="s">
        <v>2665</v>
      </c>
      <c r="C227" s="103"/>
      <c r="D227" s="103"/>
      <c r="E227" s="103"/>
    </row>
    <row r="228" spans="1:5" ht="14.4" x14ac:dyDescent="0.3">
      <c r="A228" s="63" t="s">
        <v>682</v>
      </c>
      <c r="B228" s="64" t="s">
        <v>2666</v>
      </c>
      <c r="C228" s="103"/>
      <c r="D228" s="103"/>
      <c r="E228" s="103"/>
    </row>
    <row r="229" spans="1:5" ht="14.4" x14ac:dyDescent="0.3">
      <c r="A229" s="63" t="s">
        <v>690</v>
      </c>
      <c r="B229" s="64" t="s">
        <v>2667</v>
      </c>
      <c r="C229" s="103"/>
      <c r="D229" s="103"/>
      <c r="E229" s="103"/>
    </row>
    <row r="230" spans="1:5" ht="14.4" x14ac:dyDescent="0.3">
      <c r="A230" s="63" t="s">
        <v>691</v>
      </c>
      <c r="B230" s="64" t="s">
        <v>2668</v>
      </c>
      <c r="C230" s="103"/>
      <c r="D230" s="103"/>
      <c r="E230" s="103"/>
    </row>
    <row r="231" spans="1:5" ht="14.4" x14ac:dyDescent="0.3">
      <c r="A231" s="63" t="s">
        <v>2669</v>
      </c>
      <c r="B231" s="64" t="s">
        <v>2670</v>
      </c>
      <c r="C231" s="103"/>
      <c r="D231" s="103"/>
      <c r="E231" s="103"/>
    </row>
    <row r="232" spans="1:5" ht="14.4" x14ac:dyDescent="0.3">
      <c r="A232" s="63" t="s">
        <v>2671</v>
      </c>
      <c r="B232" s="64" t="s">
        <v>2672</v>
      </c>
      <c r="C232" s="103"/>
      <c r="D232" s="103"/>
      <c r="E232" s="103"/>
    </row>
    <row r="233" spans="1:5" ht="14.4" x14ac:dyDescent="0.3">
      <c r="A233" s="63" t="s">
        <v>2673</v>
      </c>
      <c r="B233" s="64" t="s">
        <v>2674</v>
      </c>
      <c r="C233" s="103"/>
      <c r="D233" s="103"/>
      <c r="E233" s="103"/>
    </row>
    <row r="234" spans="1:5" ht="14.4" x14ac:dyDescent="0.3">
      <c r="A234" s="63" t="s">
        <v>2675</v>
      </c>
      <c r="B234" s="64" t="s">
        <v>2676</v>
      </c>
      <c r="C234" s="103"/>
      <c r="D234" s="103"/>
      <c r="E234" s="103"/>
    </row>
    <row r="235" spans="1:5" ht="14.4" x14ac:dyDescent="0.3">
      <c r="A235" s="63" t="s">
        <v>2677</v>
      </c>
      <c r="B235" s="64" t="s">
        <v>2678</v>
      </c>
      <c r="C235" s="103"/>
      <c r="D235" s="103"/>
      <c r="E235" s="103"/>
    </row>
    <row r="236" spans="1:5" ht="14.4" x14ac:dyDescent="0.3">
      <c r="A236" s="63" t="s">
        <v>2679</v>
      </c>
      <c r="B236" s="64" t="s">
        <v>2680</v>
      </c>
      <c r="C236" s="103"/>
      <c r="D236" s="103"/>
      <c r="E236" s="103"/>
    </row>
    <row r="237" spans="1:5" ht="14.4" x14ac:dyDescent="0.3">
      <c r="A237" s="63" t="s">
        <v>2681</v>
      </c>
      <c r="B237" s="64" t="s">
        <v>2682</v>
      </c>
      <c r="C237" s="103"/>
      <c r="D237" s="103"/>
      <c r="E237" s="103"/>
    </row>
    <row r="238" spans="1:5" ht="14.4" x14ac:dyDescent="0.3">
      <c r="A238" s="63" t="s">
        <v>2683</v>
      </c>
      <c r="B238" s="64" t="s">
        <v>2684</v>
      </c>
      <c r="C238" s="103"/>
      <c r="D238" s="103"/>
      <c r="E238" s="103"/>
    </row>
    <row r="239" spans="1:5" ht="14.4" x14ac:dyDescent="0.3">
      <c r="A239" s="63" t="s">
        <v>2685</v>
      </c>
      <c r="B239" s="64" t="s">
        <v>2686</v>
      </c>
      <c r="C239" s="103"/>
      <c r="D239" s="103"/>
      <c r="E239" s="103"/>
    </row>
    <row r="240" spans="1:5" ht="14.4" x14ac:dyDescent="0.3">
      <c r="A240" s="63" t="s">
        <v>5628</v>
      </c>
      <c r="B240" s="64" t="s">
        <v>5630</v>
      </c>
      <c r="C240" s="103"/>
      <c r="D240" s="103"/>
      <c r="E240" s="103"/>
    </row>
    <row r="241" spans="1:5" ht="14.4" x14ac:dyDescent="0.3">
      <c r="A241" s="63" t="s">
        <v>5629</v>
      </c>
      <c r="B241" s="64" t="s">
        <v>5631</v>
      </c>
      <c r="C241" s="103"/>
      <c r="D241" s="103"/>
      <c r="E241" s="103"/>
    </row>
    <row r="242" spans="1:5" ht="14.4" x14ac:dyDescent="0.3">
      <c r="A242" s="63">
        <v>7000</v>
      </c>
      <c r="B242" s="64" t="s">
        <v>3409</v>
      </c>
      <c r="C242" s="103"/>
      <c r="D242" s="103"/>
      <c r="E242" s="103"/>
    </row>
    <row r="243" spans="1:5" ht="14.4" x14ac:dyDescent="0.3">
      <c r="A243" s="63">
        <v>7001</v>
      </c>
      <c r="B243" s="64" t="s">
        <v>3410</v>
      </c>
      <c r="C243" s="103"/>
      <c r="D243" s="103"/>
      <c r="E243" s="103"/>
    </row>
    <row r="244" spans="1:5" ht="14.4" x14ac:dyDescent="0.3">
      <c r="A244" s="66"/>
      <c r="B244" s="67"/>
      <c r="C244" s="103"/>
      <c r="D244" s="103"/>
      <c r="E244" s="103"/>
    </row>
    <row r="245" spans="1:5" ht="14.4" x14ac:dyDescent="0.3">
      <c r="A245" s="59" t="s">
        <v>2518</v>
      </c>
      <c r="B245" s="68" t="s">
        <v>2574</v>
      </c>
      <c r="C245" s="103"/>
      <c r="D245" s="103"/>
      <c r="E245" s="103"/>
    </row>
    <row r="246" spans="1:5" ht="14.4" x14ac:dyDescent="0.3">
      <c r="A246" s="59" t="s">
        <v>2520</v>
      </c>
      <c r="B246" s="64" t="s">
        <v>2687</v>
      </c>
      <c r="C246" s="103"/>
      <c r="D246" s="103"/>
      <c r="E246" s="103"/>
    </row>
    <row r="247" spans="1:5" ht="14.4" x14ac:dyDescent="0.3">
      <c r="A247" s="61" t="s">
        <v>2522</v>
      </c>
      <c r="B247" s="69" t="s">
        <v>344</v>
      </c>
      <c r="C247" s="103"/>
      <c r="D247" s="103"/>
      <c r="E247" s="103"/>
    </row>
    <row r="248" spans="1:5" ht="14.4" x14ac:dyDescent="0.3">
      <c r="A248" s="63" t="s">
        <v>2519</v>
      </c>
      <c r="B248" s="64" t="s">
        <v>2688</v>
      </c>
      <c r="C248" s="103"/>
      <c r="D248" s="103"/>
      <c r="E248" s="103"/>
    </row>
    <row r="249" spans="1:5" ht="14.4" x14ac:dyDescent="0.3">
      <c r="A249" s="63" t="s">
        <v>2523</v>
      </c>
      <c r="B249" s="64" t="s">
        <v>3411</v>
      </c>
      <c r="C249" s="103"/>
      <c r="D249" s="103"/>
      <c r="E249" s="103"/>
    </row>
    <row r="250" spans="1:5" ht="14.4" x14ac:dyDescent="0.3">
      <c r="A250" s="424" t="s">
        <v>2540</v>
      </c>
      <c r="B250" s="425" t="s">
        <v>5636</v>
      </c>
      <c r="C250" s="103"/>
      <c r="D250" s="103"/>
      <c r="E250" s="103"/>
    </row>
    <row r="251" spans="1:5" ht="14.4" x14ac:dyDescent="0.3">
      <c r="A251" s="60"/>
      <c r="B251" s="67"/>
      <c r="C251" s="103"/>
      <c r="D251" s="103"/>
      <c r="E251" s="103"/>
    </row>
    <row r="252" spans="1:5" ht="14.4" x14ac:dyDescent="0.3">
      <c r="A252" s="59" t="s">
        <v>2518</v>
      </c>
      <c r="B252" s="68" t="s">
        <v>2689</v>
      </c>
      <c r="C252" s="103"/>
      <c r="D252" s="103"/>
      <c r="E252" s="103"/>
    </row>
    <row r="253" spans="1:5" ht="14.4" x14ac:dyDescent="0.3">
      <c r="A253" s="59" t="s">
        <v>2520</v>
      </c>
      <c r="B253" s="64" t="s">
        <v>2690</v>
      </c>
      <c r="C253" s="103"/>
      <c r="D253" s="103"/>
      <c r="E253" s="103"/>
    </row>
    <row r="254" spans="1:5" ht="14.4" x14ac:dyDescent="0.3">
      <c r="A254" s="61" t="s">
        <v>2522</v>
      </c>
      <c r="B254" s="69" t="s">
        <v>344</v>
      </c>
      <c r="C254" s="103"/>
      <c r="D254" s="103"/>
      <c r="E254" s="103"/>
    </row>
    <row r="255" spans="1:5" ht="14.4" x14ac:dyDescent="0.3">
      <c r="A255" s="112" t="s">
        <v>2519</v>
      </c>
      <c r="B255" s="113" t="s">
        <v>2691</v>
      </c>
      <c r="C255" s="103"/>
      <c r="D255" s="103"/>
      <c r="E255" s="103"/>
    </row>
    <row r="256" spans="1:5" ht="14.4" x14ac:dyDescent="0.3">
      <c r="A256" s="112" t="s">
        <v>2523</v>
      </c>
      <c r="B256" s="114" t="s">
        <v>3412</v>
      </c>
      <c r="C256" s="103"/>
      <c r="D256" s="103"/>
      <c r="E256" s="103"/>
    </row>
    <row r="257" spans="1:5" ht="14.4" x14ac:dyDescent="0.3">
      <c r="A257" s="112" t="s">
        <v>2540</v>
      </c>
      <c r="B257" s="113" t="s">
        <v>2692</v>
      </c>
      <c r="C257" s="103"/>
      <c r="D257" s="103"/>
      <c r="E257" s="103"/>
    </row>
    <row r="258" spans="1:5" ht="14.4" x14ac:dyDescent="0.3">
      <c r="A258" s="112" t="s">
        <v>2542</v>
      </c>
      <c r="B258" s="113" t="s">
        <v>2693</v>
      </c>
      <c r="C258" s="103"/>
      <c r="D258" s="103"/>
      <c r="E258" s="103"/>
    </row>
    <row r="259" spans="1:5" ht="14.4" x14ac:dyDescent="0.3">
      <c r="A259" s="112" t="s">
        <v>2546</v>
      </c>
      <c r="B259" s="113" t="s">
        <v>2694</v>
      </c>
      <c r="C259" s="103"/>
      <c r="D259" s="103"/>
      <c r="E259" s="103"/>
    </row>
    <row r="260" spans="1:5" ht="14.4" x14ac:dyDescent="0.3">
      <c r="A260" s="112" t="s">
        <v>2554</v>
      </c>
      <c r="B260" s="113" t="s">
        <v>2695</v>
      </c>
      <c r="C260" s="103"/>
      <c r="D260" s="103"/>
      <c r="E260" s="103"/>
    </row>
    <row r="261" spans="1:5" ht="14.4" x14ac:dyDescent="0.3">
      <c r="A261" s="112" t="s">
        <v>2524</v>
      </c>
      <c r="B261" s="113" t="s">
        <v>2696</v>
      </c>
      <c r="C261" s="103"/>
      <c r="D261" s="103"/>
      <c r="E261" s="103"/>
    </row>
    <row r="262" spans="1:5" ht="14.4" x14ac:dyDescent="0.3">
      <c r="A262" s="112" t="s">
        <v>2525</v>
      </c>
      <c r="B262" s="113" t="s">
        <v>2697</v>
      </c>
      <c r="C262" s="103"/>
      <c r="D262" s="103"/>
      <c r="E262" s="103"/>
    </row>
    <row r="263" spans="1:5" ht="14.4" x14ac:dyDescent="0.3">
      <c r="A263" s="112" t="s">
        <v>2564</v>
      </c>
      <c r="B263" s="113" t="s">
        <v>2698</v>
      </c>
      <c r="C263" s="103"/>
      <c r="D263" s="103"/>
      <c r="E263" s="103"/>
    </row>
    <row r="264" spans="1:5" ht="14.4" x14ac:dyDescent="0.3">
      <c r="A264" s="112" t="s">
        <v>2566</v>
      </c>
      <c r="B264" s="113" t="s">
        <v>2699</v>
      </c>
      <c r="C264" s="103"/>
      <c r="D264" s="103"/>
      <c r="E264" s="103"/>
    </row>
    <row r="265" spans="1:5" ht="14.4" x14ac:dyDescent="0.3">
      <c r="A265" s="112">
        <v>12</v>
      </c>
      <c r="B265" s="114" t="s">
        <v>2746</v>
      </c>
      <c r="C265" s="103"/>
      <c r="D265" s="103"/>
      <c r="E265" s="103"/>
    </row>
    <row r="266" spans="1:5" ht="14.4" x14ac:dyDescent="0.3">
      <c r="A266" s="112">
        <v>13</v>
      </c>
      <c r="B266" s="114" t="s">
        <v>2747</v>
      </c>
      <c r="C266" s="103"/>
      <c r="D266" s="103"/>
      <c r="E266" s="103"/>
    </row>
    <row r="267" spans="1:5" ht="14.4" x14ac:dyDescent="0.3">
      <c r="A267" s="112">
        <v>14</v>
      </c>
      <c r="B267" s="115" t="s">
        <v>3413</v>
      </c>
      <c r="C267" s="103"/>
      <c r="D267" s="103"/>
      <c r="E267" s="103"/>
    </row>
    <row r="268" spans="1:5" ht="14.4" x14ac:dyDescent="0.3">
      <c r="A268" s="112">
        <v>15</v>
      </c>
      <c r="B268" s="115" t="s">
        <v>3414</v>
      </c>
      <c r="C268" s="103"/>
      <c r="D268" s="103"/>
      <c r="E268" s="103"/>
    </row>
    <row r="269" spans="1:5" ht="14.4" x14ac:dyDescent="0.3">
      <c r="A269" s="112">
        <v>16</v>
      </c>
      <c r="B269" s="116" t="s">
        <v>3415</v>
      </c>
      <c r="C269" s="103"/>
      <c r="D269" s="103"/>
      <c r="E269" s="103"/>
    </row>
    <row r="270" spans="1:5" ht="14.4" x14ac:dyDescent="0.3">
      <c r="A270" s="112">
        <v>17</v>
      </c>
      <c r="B270" s="116" t="s">
        <v>3416</v>
      </c>
      <c r="C270" s="103"/>
      <c r="D270" s="103"/>
      <c r="E270" s="103"/>
    </row>
    <row r="271" spans="1:5" ht="14.4" x14ac:dyDescent="0.3">
      <c r="A271" s="112">
        <v>18</v>
      </c>
      <c r="B271" s="116" t="s">
        <v>3417</v>
      </c>
      <c r="C271" s="103"/>
      <c r="D271" s="103"/>
      <c r="E271" s="103"/>
    </row>
    <row r="272" spans="1:5" ht="14.4" x14ac:dyDescent="0.3">
      <c r="A272" s="112">
        <v>19</v>
      </c>
      <c r="B272" s="116" t="s">
        <v>3418</v>
      </c>
      <c r="C272" s="103"/>
      <c r="D272" s="103"/>
      <c r="E272" s="103"/>
    </row>
    <row r="273" spans="1:5" ht="27.6" x14ac:dyDescent="0.3">
      <c r="A273" s="112">
        <v>20</v>
      </c>
      <c r="B273" s="117" t="s">
        <v>3419</v>
      </c>
      <c r="C273" s="103"/>
      <c r="D273" s="103"/>
      <c r="E273" s="103"/>
    </row>
    <row r="274" spans="1:5" ht="14.4" x14ac:dyDescent="0.3">
      <c r="A274" s="112">
        <v>21</v>
      </c>
      <c r="B274" s="116" t="s">
        <v>3420</v>
      </c>
      <c r="C274" s="103"/>
      <c r="D274" s="103"/>
      <c r="E274" s="103"/>
    </row>
    <row r="275" spans="1:5" ht="14.4" x14ac:dyDescent="0.3">
      <c r="A275" s="66"/>
      <c r="B275" s="67"/>
      <c r="C275" s="103"/>
      <c r="D275" s="103"/>
      <c r="E275" s="103"/>
    </row>
    <row r="276" spans="1:5" ht="14.4" x14ac:dyDescent="0.3">
      <c r="A276" s="59" t="s">
        <v>2518</v>
      </c>
      <c r="B276" s="68" t="s">
        <v>2529</v>
      </c>
      <c r="C276" s="103"/>
      <c r="D276" s="103"/>
      <c r="E276" s="103"/>
    </row>
    <row r="277" spans="1:5" ht="14.4" x14ac:dyDescent="0.3">
      <c r="A277" s="59" t="s">
        <v>2520</v>
      </c>
      <c r="B277" s="64" t="s">
        <v>2700</v>
      </c>
      <c r="C277" s="103"/>
      <c r="D277" s="103"/>
      <c r="E277" s="103"/>
    </row>
    <row r="278" spans="1:5" ht="14.4" x14ac:dyDescent="0.3">
      <c r="A278" s="61" t="s">
        <v>2522</v>
      </c>
      <c r="B278" s="69" t="s">
        <v>344</v>
      </c>
      <c r="C278" s="103"/>
      <c r="D278" s="103"/>
      <c r="E278" s="103"/>
    </row>
    <row r="279" spans="1:5" ht="14.4" x14ac:dyDescent="0.3">
      <c r="A279" s="63" t="s">
        <v>2519</v>
      </c>
      <c r="B279" s="64" t="s">
        <v>2701</v>
      </c>
      <c r="C279" s="103"/>
      <c r="D279" s="103"/>
      <c r="E279" s="103"/>
    </row>
    <row r="280" spans="1:5" ht="14.4" x14ac:dyDescent="0.3">
      <c r="A280" s="63" t="s">
        <v>2523</v>
      </c>
      <c r="B280" s="64" t="s">
        <v>2702</v>
      </c>
      <c r="C280" s="103"/>
      <c r="D280" s="103"/>
      <c r="E280" s="103"/>
    </row>
    <row r="281" spans="1:5" ht="14.4" x14ac:dyDescent="0.3">
      <c r="A281" s="60"/>
      <c r="B281" s="67"/>
      <c r="C281" s="103"/>
      <c r="D281" s="103"/>
      <c r="E281" s="103"/>
    </row>
    <row r="282" spans="1:5" ht="14.4" x14ac:dyDescent="0.3">
      <c r="A282" s="59" t="s">
        <v>2518</v>
      </c>
      <c r="B282" s="68" t="s">
        <v>2703</v>
      </c>
      <c r="C282" s="103"/>
      <c r="D282" s="103"/>
      <c r="E282" s="103"/>
    </row>
    <row r="283" spans="1:5" ht="14.4" x14ac:dyDescent="0.3">
      <c r="A283" s="59" t="s">
        <v>2520</v>
      </c>
      <c r="B283" s="64" t="s">
        <v>2704</v>
      </c>
      <c r="C283" s="103"/>
      <c r="D283" s="103"/>
      <c r="E283" s="103"/>
    </row>
    <row r="284" spans="1:5" ht="14.4" x14ac:dyDescent="0.3">
      <c r="A284" s="61" t="s">
        <v>2522</v>
      </c>
      <c r="B284" s="69" t="s">
        <v>344</v>
      </c>
      <c r="C284" s="103"/>
      <c r="D284" s="103"/>
      <c r="E284" s="103"/>
    </row>
    <row r="285" spans="1:5" ht="14.4" x14ac:dyDescent="0.3">
      <c r="A285" s="63" t="s">
        <v>2558</v>
      </c>
      <c r="B285" s="64" t="s">
        <v>2705</v>
      </c>
      <c r="C285" s="103"/>
      <c r="D285" s="103"/>
      <c r="E285" s="103"/>
    </row>
    <row r="286" spans="1:5" ht="14.4" x14ac:dyDescent="0.3">
      <c r="A286" s="63" t="s">
        <v>2706</v>
      </c>
      <c r="B286" s="64" t="s">
        <v>2707</v>
      </c>
      <c r="C286" s="103"/>
      <c r="D286" s="103"/>
      <c r="E286" s="103"/>
    </row>
    <row r="287" spans="1:5" ht="14.4" x14ac:dyDescent="0.3">
      <c r="A287" s="63">
        <v>3</v>
      </c>
      <c r="B287" s="64" t="s">
        <v>2708</v>
      </c>
      <c r="C287" s="103"/>
      <c r="D287" s="103"/>
      <c r="E287" s="103"/>
    </row>
    <row r="288" spans="1:5" ht="14.4" x14ac:dyDescent="0.3">
      <c r="A288" s="60"/>
      <c r="B288" s="67"/>
      <c r="C288" s="103"/>
      <c r="D288" s="103"/>
      <c r="E288" s="103"/>
    </row>
    <row r="289" spans="1:5" ht="14.4" x14ac:dyDescent="0.3">
      <c r="A289" s="59" t="s">
        <v>2518</v>
      </c>
      <c r="B289" s="68" t="s">
        <v>2530</v>
      </c>
      <c r="C289" s="103"/>
      <c r="D289" s="103"/>
      <c r="E289" s="103"/>
    </row>
    <row r="290" spans="1:5" ht="14.4" x14ac:dyDescent="0.3">
      <c r="A290" s="59" t="s">
        <v>2520</v>
      </c>
      <c r="B290" s="64" t="s">
        <v>406</v>
      </c>
      <c r="C290" s="103"/>
      <c r="D290" s="103"/>
      <c r="E290" s="103"/>
    </row>
    <row r="291" spans="1:5" ht="14.4" x14ac:dyDescent="0.3">
      <c r="A291" s="61" t="s">
        <v>2522</v>
      </c>
      <c r="B291" s="69" t="s">
        <v>344</v>
      </c>
      <c r="C291" s="103"/>
      <c r="D291" s="103"/>
      <c r="E291" s="103"/>
    </row>
    <row r="292" spans="1:5" ht="14.4" x14ac:dyDescent="0.3">
      <c r="A292" s="63" t="s">
        <v>2519</v>
      </c>
      <c r="B292" s="118" t="s">
        <v>3421</v>
      </c>
      <c r="C292" s="103"/>
      <c r="D292" s="103"/>
      <c r="E292" s="103"/>
    </row>
    <row r="293" spans="1:5" ht="14.4" x14ac:dyDescent="0.3">
      <c r="A293" s="63" t="s">
        <v>2523</v>
      </c>
      <c r="B293" s="118" t="s">
        <v>3423</v>
      </c>
      <c r="C293" s="103"/>
      <c r="D293" s="103"/>
      <c r="E293" s="103"/>
    </row>
    <row r="294" spans="1:5" ht="14.4" x14ac:dyDescent="0.3">
      <c r="A294" s="63" t="s">
        <v>2542</v>
      </c>
      <c r="B294" s="118" t="s">
        <v>3424</v>
      </c>
      <c r="C294" s="103"/>
      <c r="D294" s="103"/>
      <c r="E294" s="103"/>
    </row>
    <row r="295" spans="1:5" ht="14.4" x14ac:dyDescent="0.3">
      <c r="A295" s="63" t="s">
        <v>2525</v>
      </c>
      <c r="B295" s="118" t="s">
        <v>3426</v>
      </c>
      <c r="C295" s="103"/>
      <c r="D295" s="103"/>
      <c r="E295" s="103"/>
    </row>
    <row r="296" spans="1:5" ht="14.4" x14ac:dyDescent="0.3">
      <c r="A296" s="63" t="s">
        <v>2526</v>
      </c>
      <c r="B296" s="118" t="s">
        <v>2592</v>
      </c>
      <c r="C296" s="103"/>
      <c r="D296" s="103"/>
      <c r="E296" s="103"/>
    </row>
    <row r="297" spans="1:5" ht="14.4" x14ac:dyDescent="0.3">
      <c r="A297" s="63" t="s">
        <v>2528</v>
      </c>
      <c r="B297" s="118" t="s">
        <v>2623</v>
      </c>
      <c r="C297" s="103"/>
      <c r="D297" s="103"/>
      <c r="E297" s="103"/>
    </row>
    <row r="298" spans="1:5" ht="14.4" x14ac:dyDescent="0.3">
      <c r="A298" s="63" t="s">
        <v>2570</v>
      </c>
      <c r="B298" s="118" t="s">
        <v>3422</v>
      </c>
      <c r="C298" s="103"/>
      <c r="D298" s="103"/>
      <c r="E298" s="103"/>
    </row>
    <row r="299" spans="1:5" ht="14.4" x14ac:dyDescent="0.3">
      <c r="A299" s="63" t="s">
        <v>2529</v>
      </c>
      <c r="B299" s="118" t="s">
        <v>3425</v>
      </c>
      <c r="C299" s="103"/>
      <c r="D299" s="103"/>
      <c r="E299" s="103"/>
    </row>
    <row r="300" spans="1:5" ht="14.4" x14ac:dyDescent="0.3">
      <c r="A300" s="63" t="s">
        <v>2703</v>
      </c>
      <c r="B300" s="118" t="s">
        <v>3427</v>
      </c>
      <c r="C300" s="103"/>
      <c r="D300" s="103"/>
      <c r="E300" s="103"/>
    </row>
    <row r="301" spans="1:5" ht="14.4" x14ac:dyDescent="0.3">
      <c r="A301" s="60"/>
      <c r="B301" s="67"/>
      <c r="C301" s="103"/>
      <c r="D301" s="103"/>
      <c r="E301" s="103"/>
    </row>
    <row r="302" spans="1:5" ht="14.4" x14ac:dyDescent="0.3">
      <c r="A302" s="59" t="s">
        <v>2518</v>
      </c>
      <c r="B302" s="68" t="s">
        <v>2709</v>
      </c>
      <c r="C302" s="103"/>
      <c r="D302" s="103"/>
      <c r="E302" s="103"/>
    </row>
    <row r="303" spans="1:5" ht="14.4" x14ac:dyDescent="0.3">
      <c r="A303" s="59" t="s">
        <v>2520</v>
      </c>
      <c r="B303" s="64" t="s">
        <v>2710</v>
      </c>
      <c r="C303" s="103"/>
      <c r="D303" s="103"/>
      <c r="E303" s="103"/>
    </row>
    <row r="304" spans="1:5" ht="14.4" x14ac:dyDescent="0.3">
      <c r="A304" s="61" t="s">
        <v>2522</v>
      </c>
      <c r="B304" s="69" t="s">
        <v>344</v>
      </c>
      <c r="C304" s="103"/>
      <c r="D304" s="103"/>
      <c r="E304" s="103"/>
    </row>
    <row r="305" spans="1:5" ht="14.4" x14ac:dyDescent="0.3">
      <c r="A305" s="63" t="s">
        <v>2519</v>
      </c>
      <c r="B305" s="64" t="s">
        <v>3428</v>
      </c>
      <c r="C305" s="103"/>
      <c r="D305" s="103"/>
      <c r="E305" s="103"/>
    </row>
    <row r="306" spans="1:5" ht="14.4" x14ac:dyDescent="0.3">
      <c r="A306" s="63" t="s">
        <v>2523</v>
      </c>
      <c r="B306" s="64" t="s">
        <v>3429</v>
      </c>
      <c r="C306" s="103"/>
      <c r="D306" s="103"/>
      <c r="E306" s="103"/>
    </row>
    <row r="307" spans="1:5" ht="14.4" x14ac:dyDescent="0.3">
      <c r="A307" s="63" t="s">
        <v>2540</v>
      </c>
      <c r="B307" s="64" t="s">
        <v>3430</v>
      </c>
      <c r="C307" s="103"/>
      <c r="D307" s="103"/>
      <c r="E307" s="103"/>
    </row>
    <row r="308" spans="1:5" ht="14.4" x14ac:dyDescent="0.3">
      <c r="A308" s="63" t="s">
        <v>2542</v>
      </c>
      <c r="B308" s="64" t="s">
        <v>3431</v>
      </c>
      <c r="C308" s="103"/>
      <c r="D308" s="103"/>
      <c r="E308" s="103"/>
    </row>
    <row r="309" spans="1:5" ht="14.4" x14ac:dyDescent="0.3">
      <c r="A309" s="63" t="s">
        <v>2546</v>
      </c>
      <c r="B309" s="64" t="s">
        <v>3432</v>
      </c>
      <c r="C309" s="103"/>
      <c r="D309" s="103"/>
      <c r="E309" s="103"/>
    </row>
    <row r="310" spans="1:5" ht="14.4" x14ac:dyDescent="0.3">
      <c r="A310" s="63" t="s">
        <v>2554</v>
      </c>
      <c r="B310" s="64" t="s">
        <v>2623</v>
      </c>
      <c r="C310" s="103"/>
      <c r="D310" s="103"/>
      <c r="E310" s="103"/>
    </row>
    <row r="311" spans="1:5" ht="14.4" x14ac:dyDescent="0.3">
      <c r="A311" s="60"/>
      <c r="B311" s="67"/>
      <c r="C311" s="103"/>
      <c r="D311" s="103"/>
      <c r="E311" s="103"/>
    </row>
    <row r="312" spans="1:5" ht="14.4" x14ac:dyDescent="0.3">
      <c r="A312" s="59" t="s">
        <v>2518</v>
      </c>
      <c r="B312" s="1082" t="s">
        <v>2711</v>
      </c>
      <c r="C312" s="1082"/>
      <c r="D312" s="103"/>
      <c r="E312" s="103"/>
    </row>
    <row r="313" spans="1:5" ht="14.4" x14ac:dyDescent="0.3">
      <c r="A313" s="59" t="s">
        <v>2520</v>
      </c>
      <c r="B313" s="1083" t="s">
        <v>2712</v>
      </c>
      <c r="C313" s="1083"/>
      <c r="D313" s="103"/>
      <c r="E313" s="103"/>
    </row>
    <row r="314" spans="1:5" ht="14.4" x14ac:dyDescent="0.3">
      <c r="A314" s="61" t="s">
        <v>2522</v>
      </c>
      <c r="B314" s="69" t="s">
        <v>344</v>
      </c>
      <c r="C314" s="497" t="s">
        <v>6208</v>
      </c>
      <c r="D314" s="103"/>
      <c r="E314" s="103"/>
    </row>
    <row r="315" spans="1:5" ht="14.4" x14ac:dyDescent="0.3">
      <c r="A315" s="63" t="s">
        <v>2519</v>
      </c>
      <c r="B315" s="64" t="s">
        <v>3433</v>
      </c>
      <c r="C315" s="119">
        <v>2</v>
      </c>
      <c r="D315" s="103"/>
      <c r="E315" s="103"/>
    </row>
    <row r="316" spans="1:5" ht="14.4" x14ac:dyDescent="0.3">
      <c r="A316" s="63" t="s">
        <v>2523</v>
      </c>
      <c r="B316" s="64" t="s">
        <v>3434</v>
      </c>
      <c r="C316" s="119">
        <v>1</v>
      </c>
      <c r="D316" s="103"/>
      <c r="E316" s="103"/>
    </row>
    <row r="317" spans="1:5" ht="14.4" x14ac:dyDescent="0.3">
      <c r="A317" s="63" t="s">
        <v>2540</v>
      </c>
      <c r="B317" s="64" t="s">
        <v>3435</v>
      </c>
      <c r="C317" s="119">
        <v>0.5</v>
      </c>
      <c r="D317" s="103"/>
      <c r="E317" s="103"/>
    </row>
    <row r="318" spans="1:5" ht="14.4" x14ac:dyDescent="0.3">
      <c r="A318" s="60"/>
      <c r="B318" s="70"/>
      <c r="C318" s="103"/>
      <c r="D318" s="103"/>
      <c r="E318" s="103"/>
    </row>
    <row r="319" spans="1:5" ht="14.4" x14ac:dyDescent="0.3">
      <c r="A319" s="59" t="s">
        <v>2518</v>
      </c>
      <c r="B319" s="68" t="s">
        <v>2713</v>
      </c>
      <c r="C319" s="103"/>
      <c r="D319" s="103"/>
      <c r="E319" s="103"/>
    </row>
    <row r="320" spans="1:5" ht="14.4" x14ac:dyDescent="0.3">
      <c r="A320" s="59" t="s">
        <v>2520</v>
      </c>
      <c r="B320" s="64" t="s">
        <v>2714</v>
      </c>
      <c r="C320" s="103"/>
      <c r="D320" s="103"/>
      <c r="E320" s="103"/>
    </row>
    <row r="321" spans="1:5" ht="14.4" x14ac:dyDescent="0.3">
      <c r="A321" s="61" t="s">
        <v>2522</v>
      </c>
      <c r="B321" s="69" t="s">
        <v>344</v>
      </c>
      <c r="C321" s="103"/>
      <c r="D321" s="103"/>
      <c r="E321" s="103"/>
    </row>
    <row r="322" spans="1:5" ht="14.4" x14ac:dyDescent="0.3">
      <c r="A322" s="63" t="s">
        <v>2519</v>
      </c>
      <c r="B322" s="68" t="s">
        <v>2715</v>
      </c>
      <c r="C322" s="103"/>
      <c r="D322" s="103"/>
      <c r="E322" s="103"/>
    </row>
    <row r="323" spans="1:5" ht="14.4" x14ac:dyDescent="0.3">
      <c r="A323" s="63" t="s">
        <v>2523</v>
      </c>
      <c r="B323" s="68" t="s">
        <v>3436</v>
      </c>
      <c r="C323" s="103"/>
      <c r="D323" s="103"/>
      <c r="E323" s="103"/>
    </row>
    <row r="324" spans="1:5" ht="14.4" x14ac:dyDescent="0.3">
      <c r="A324" s="343"/>
      <c r="B324" s="344"/>
      <c r="C324" s="103"/>
      <c r="D324" s="103"/>
      <c r="E324" s="103"/>
    </row>
    <row r="325" spans="1:5" ht="14.4" x14ac:dyDescent="0.3">
      <c r="A325" s="59" t="s">
        <v>2518</v>
      </c>
      <c r="B325" s="68" t="s">
        <v>2716</v>
      </c>
      <c r="C325" s="103"/>
      <c r="D325" s="103"/>
      <c r="E325" s="103"/>
    </row>
    <row r="326" spans="1:5" ht="14.4" x14ac:dyDescent="0.3">
      <c r="A326" s="59" t="s">
        <v>2520</v>
      </c>
      <c r="B326" s="64" t="s">
        <v>2717</v>
      </c>
      <c r="C326" s="103"/>
      <c r="D326" s="103"/>
      <c r="E326" s="103"/>
    </row>
    <row r="327" spans="1:5" ht="14.4" x14ac:dyDescent="0.3">
      <c r="A327" s="61" t="s">
        <v>3437</v>
      </c>
      <c r="B327" s="69" t="s">
        <v>2522</v>
      </c>
      <c r="C327" s="69" t="s">
        <v>3438</v>
      </c>
      <c r="D327" s="103"/>
      <c r="E327" s="103"/>
    </row>
    <row r="328" spans="1:5" ht="14.4" x14ac:dyDescent="0.3">
      <c r="A328" s="120" t="s">
        <v>2718</v>
      </c>
      <c r="B328" s="121" t="s">
        <v>2719</v>
      </c>
      <c r="C328" s="122" t="s">
        <v>2720</v>
      </c>
      <c r="D328" s="103"/>
      <c r="E328" s="103"/>
    </row>
    <row r="329" spans="1:5" ht="14.4" x14ac:dyDescent="0.3">
      <c r="A329" s="120" t="s">
        <v>2721</v>
      </c>
      <c r="B329" s="121" t="s">
        <v>2722</v>
      </c>
      <c r="C329" s="122" t="s">
        <v>2720</v>
      </c>
      <c r="D329" s="103"/>
      <c r="E329" s="103"/>
    </row>
    <row r="330" spans="1:5" ht="14.4" x14ac:dyDescent="0.3">
      <c r="A330" s="120" t="s">
        <v>2723</v>
      </c>
      <c r="B330" s="121" t="s">
        <v>2724</v>
      </c>
      <c r="C330" s="122" t="s">
        <v>2720</v>
      </c>
      <c r="D330" s="103"/>
      <c r="E330" s="103"/>
    </row>
    <row r="331" spans="1:5" ht="14.4" x14ac:dyDescent="0.3">
      <c r="A331" s="120" t="s">
        <v>2725</v>
      </c>
      <c r="B331" s="121" t="s">
        <v>2726</v>
      </c>
      <c r="C331" s="122" t="s">
        <v>2720</v>
      </c>
      <c r="D331" s="103"/>
      <c r="E331" s="103"/>
    </row>
    <row r="332" spans="1:5" ht="14.4" x14ac:dyDescent="0.3">
      <c r="A332" s="120" t="s">
        <v>2727</v>
      </c>
      <c r="B332" s="121" t="s">
        <v>2728</v>
      </c>
      <c r="C332" s="122" t="s">
        <v>2720</v>
      </c>
      <c r="D332" s="103"/>
      <c r="E332" s="103"/>
    </row>
    <row r="333" spans="1:5" ht="14.4" x14ac:dyDescent="0.3">
      <c r="A333" s="120" t="s">
        <v>2729</v>
      </c>
      <c r="B333" s="121" t="s">
        <v>2730</v>
      </c>
      <c r="C333" s="122" t="s">
        <v>2720</v>
      </c>
      <c r="D333" s="103"/>
      <c r="E333" s="103"/>
    </row>
    <row r="334" spans="1:5" ht="14.4" x14ac:dyDescent="0.3">
      <c r="A334" s="120" t="s">
        <v>3439</v>
      </c>
      <c r="B334" s="121" t="s">
        <v>3440</v>
      </c>
      <c r="C334" s="122" t="s">
        <v>2720</v>
      </c>
      <c r="D334" s="103"/>
      <c r="E334" s="103"/>
    </row>
    <row r="335" spans="1:5" ht="14.4" x14ac:dyDescent="0.3">
      <c r="A335" s="120" t="s">
        <v>3441</v>
      </c>
      <c r="B335" s="121" t="s">
        <v>3442</v>
      </c>
      <c r="C335" s="122" t="s">
        <v>2720</v>
      </c>
      <c r="D335" s="103"/>
      <c r="E335" s="103"/>
    </row>
    <row r="336" spans="1:5" ht="14.4" x14ac:dyDescent="0.3">
      <c r="A336" s="120" t="s">
        <v>2731</v>
      </c>
      <c r="B336" s="121" t="s">
        <v>2732</v>
      </c>
      <c r="C336" s="122" t="s">
        <v>2720</v>
      </c>
      <c r="D336" s="103"/>
      <c r="E336" s="103"/>
    </row>
    <row r="337" spans="1:5" ht="14.4" x14ac:dyDescent="0.3">
      <c r="A337" s="120" t="s">
        <v>2733</v>
      </c>
      <c r="B337" s="121" t="s">
        <v>2734</v>
      </c>
      <c r="C337" s="122" t="s">
        <v>2720</v>
      </c>
      <c r="D337" s="103"/>
      <c r="E337" s="103"/>
    </row>
    <row r="338" spans="1:5" ht="14.4" x14ac:dyDescent="0.3">
      <c r="A338" s="120" t="s">
        <v>3443</v>
      </c>
      <c r="B338" s="121" t="s">
        <v>3444</v>
      </c>
      <c r="C338" s="122" t="s">
        <v>2720</v>
      </c>
      <c r="D338" s="103"/>
      <c r="E338" s="103"/>
    </row>
    <row r="339" spans="1:5" ht="14.4" x14ac:dyDescent="0.3">
      <c r="A339" s="120" t="s">
        <v>3445</v>
      </c>
      <c r="B339" s="121" t="s">
        <v>3446</v>
      </c>
      <c r="C339" s="122" t="s">
        <v>2720</v>
      </c>
      <c r="D339" s="103"/>
      <c r="E339" s="103"/>
    </row>
    <row r="340" spans="1:5" ht="14.4" x14ac:dyDescent="0.3">
      <c r="A340" s="120" t="s">
        <v>3447</v>
      </c>
      <c r="B340" s="121" t="s">
        <v>3448</v>
      </c>
      <c r="C340" s="122" t="s">
        <v>2720</v>
      </c>
      <c r="D340" s="103"/>
      <c r="E340" s="103"/>
    </row>
    <row r="341" spans="1:5" ht="14.4" x14ac:dyDescent="0.3">
      <c r="A341" s="120" t="s">
        <v>3449</v>
      </c>
      <c r="B341" s="121" t="s">
        <v>3450</v>
      </c>
      <c r="C341" s="122" t="s">
        <v>2720</v>
      </c>
      <c r="D341" s="103"/>
      <c r="E341" s="103"/>
    </row>
    <row r="342" spans="1:5" ht="14.4" x14ac:dyDescent="0.3">
      <c r="A342" s="120" t="s">
        <v>3451</v>
      </c>
      <c r="B342" s="121" t="s">
        <v>3452</v>
      </c>
      <c r="C342" s="122" t="s">
        <v>2720</v>
      </c>
      <c r="D342" s="103"/>
      <c r="E342" s="103"/>
    </row>
    <row r="343" spans="1:5" ht="14.4" x14ac:dyDescent="0.3">
      <c r="A343" s="120" t="s">
        <v>2735</v>
      </c>
      <c r="B343" s="121" t="s">
        <v>2736</v>
      </c>
      <c r="C343" s="122" t="s">
        <v>2737</v>
      </c>
      <c r="D343" s="103"/>
      <c r="E343" s="103"/>
    </row>
    <row r="344" spans="1:5" ht="14.4" x14ac:dyDescent="0.3">
      <c r="A344" s="120" t="s">
        <v>2738</v>
      </c>
      <c r="B344" s="121" t="s">
        <v>2739</v>
      </c>
      <c r="C344" s="122" t="s">
        <v>2737</v>
      </c>
      <c r="D344" s="103"/>
      <c r="E344" s="103"/>
    </row>
    <row r="345" spans="1:5" ht="14.4" x14ac:dyDescent="0.3">
      <c r="A345" s="792" t="s">
        <v>6970</v>
      </c>
      <c r="B345" s="793" t="s">
        <v>6851</v>
      </c>
      <c r="C345" s="794" t="s">
        <v>2737</v>
      </c>
      <c r="D345" s="103"/>
      <c r="E345" s="103"/>
    </row>
    <row r="346" spans="1:5" ht="14.4" x14ac:dyDescent="0.3">
      <c r="A346" s="120" t="s">
        <v>2740</v>
      </c>
      <c r="B346" s="121" t="s">
        <v>2741</v>
      </c>
      <c r="C346" s="122" t="s">
        <v>2737</v>
      </c>
      <c r="D346" s="103"/>
      <c r="E346" s="103"/>
    </row>
    <row r="347" spans="1:5" ht="14.4" x14ac:dyDescent="0.3">
      <c r="A347" s="120" t="s">
        <v>2742</v>
      </c>
      <c r="B347" s="121" t="s">
        <v>2743</v>
      </c>
      <c r="C347" s="122" t="s">
        <v>2737</v>
      </c>
      <c r="D347" s="103"/>
      <c r="E347" s="103"/>
    </row>
    <row r="348" spans="1:5" ht="14.4" x14ac:dyDescent="0.3">
      <c r="A348" s="441" t="s">
        <v>6264</v>
      </c>
      <c r="B348" s="518" t="s">
        <v>6265</v>
      </c>
      <c r="C348" s="441" t="s">
        <v>6266</v>
      </c>
      <c r="D348" s="103"/>
      <c r="E348" s="103"/>
    </row>
    <row r="349" spans="1:5" ht="14.4" x14ac:dyDescent="0.3">
      <c r="A349" s="441" t="s">
        <v>6267</v>
      </c>
      <c r="B349" s="518" t="s">
        <v>6268</v>
      </c>
      <c r="C349" s="441" t="s">
        <v>6266</v>
      </c>
      <c r="D349" s="103"/>
      <c r="E349" s="103"/>
    </row>
    <row r="350" spans="1:5" ht="14.4" x14ac:dyDescent="0.3">
      <c r="A350" s="441" t="s">
        <v>6269</v>
      </c>
      <c r="B350" s="518" t="s">
        <v>6270</v>
      </c>
      <c r="C350" s="441" t="s">
        <v>6266</v>
      </c>
      <c r="D350" s="103"/>
      <c r="E350" s="103"/>
    </row>
    <row r="351" spans="1:5" ht="14.4" x14ac:dyDescent="0.3">
      <c r="A351" s="441" t="s">
        <v>6271</v>
      </c>
      <c r="B351" s="518" t="s">
        <v>6272</v>
      </c>
      <c r="C351" s="441" t="s">
        <v>6266</v>
      </c>
      <c r="D351" s="103"/>
      <c r="E351" s="103"/>
    </row>
    <row r="352" spans="1:5" ht="14.4" x14ac:dyDescent="0.3">
      <c r="A352" s="441" t="s">
        <v>6273</v>
      </c>
      <c r="B352" s="518" t="s">
        <v>6274</v>
      </c>
      <c r="C352" s="441" t="s">
        <v>6266</v>
      </c>
      <c r="D352" s="103"/>
      <c r="E352" s="103"/>
    </row>
    <row r="353" spans="1:5" ht="14.4" x14ac:dyDescent="0.3">
      <c r="A353" s="441" t="s">
        <v>6275</v>
      </c>
      <c r="B353" s="518" t="s">
        <v>6276</v>
      </c>
      <c r="C353" s="441" t="s">
        <v>6266</v>
      </c>
      <c r="D353" s="103"/>
      <c r="E353" s="103"/>
    </row>
    <row r="354" spans="1:5" ht="14.4" x14ac:dyDescent="0.3">
      <c r="A354" s="441" t="s">
        <v>6277</v>
      </c>
      <c r="B354" s="415" t="s">
        <v>6278</v>
      </c>
      <c r="C354" s="441" t="s">
        <v>6266</v>
      </c>
      <c r="D354" s="103"/>
      <c r="E354" s="103"/>
    </row>
    <row r="355" spans="1:5" ht="14.4" x14ac:dyDescent="0.3">
      <c r="A355" s="441" t="s">
        <v>6279</v>
      </c>
      <c r="B355" s="415" t="s">
        <v>6280</v>
      </c>
      <c r="C355" s="441" t="s">
        <v>6266</v>
      </c>
      <c r="D355" s="103"/>
      <c r="E355" s="103"/>
    </row>
    <row r="356" spans="1:5" ht="14.4" x14ac:dyDescent="0.3">
      <c r="A356" s="441" t="s">
        <v>6281</v>
      </c>
      <c r="B356" s="415" t="s">
        <v>6282</v>
      </c>
      <c r="C356" s="441" t="s">
        <v>6266</v>
      </c>
      <c r="D356" s="103"/>
      <c r="E356" s="103"/>
    </row>
    <row r="357" spans="1:5" ht="14.4" x14ac:dyDescent="0.3">
      <c r="A357" s="515"/>
      <c r="B357" s="516"/>
      <c r="C357" s="517"/>
      <c r="D357" s="103"/>
      <c r="E357" s="103"/>
    </row>
    <row r="358" spans="1:5" ht="14.4" x14ac:dyDescent="0.3">
      <c r="A358" s="345"/>
      <c r="B358" s="104"/>
      <c r="C358" s="103"/>
      <c r="D358" s="103"/>
      <c r="E358" s="103"/>
    </row>
    <row r="359" spans="1:5" ht="14.4" x14ac:dyDescent="0.3">
      <c r="A359" s="59" t="s">
        <v>2518</v>
      </c>
      <c r="B359" s="68" t="s">
        <v>2748</v>
      </c>
      <c r="C359" s="103"/>
      <c r="D359" s="103"/>
      <c r="E359" s="103"/>
    </row>
    <row r="360" spans="1:5" ht="14.4" x14ac:dyDescent="0.3">
      <c r="A360" s="59" t="s">
        <v>2520</v>
      </c>
      <c r="B360" s="64" t="s">
        <v>2749</v>
      </c>
      <c r="C360" s="103"/>
      <c r="D360" s="103"/>
      <c r="E360" s="103"/>
    </row>
    <row r="361" spans="1:5" ht="14.4" x14ac:dyDescent="0.3">
      <c r="A361" s="61" t="s">
        <v>2522</v>
      </c>
      <c r="B361" s="69" t="s">
        <v>344</v>
      </c>
      <c r="C361" s="103"/>
      <c r="D361" s="103"/>
      <c r="E361" s="103"/>
    </row>
    <row r="362" spans="1:5" ht="14.4" x14ac:dyDescent="0.3">
      <c r="A362" s="1077" t="s">
        <v>3453</v>
      </c>
      <c r="B362" s="1077"/>
      <c r="C362" s="103"/>
      <c r="D362" s="103"/>
      <c r="E362" s="103"/>
    </row>
    <row r="363" spans="1:5" ht="14.4" x14ac:dyDescent="0.3">
      <c r="A363" s="1086" t="s">
        <v>2750</v>
      </c>
      <c r="B363" s="1078"/>
      <c r="C363" s="103"/>
      <c r="D363" s="103"/>
      <c r="E363" s="103"/>
    </row>
    <row r="364" spans="1:5" ht="14.4" x14ac:dyDescent="0.3">
      <c r="A364" s="71"/>
      <c r="B364" s="67"/>
      <c r="C364" s="103"/>
      <c r="D364" s="103"/>
      <c r="E364" s="103"/>
    </row>
    <row r="365" spans="1:5" ht="14.4" x14ac:dyDescent="0.3">
      <c r="A365" s="59" t="s">
        <v>2518</v>
      </c>
      <c r="B365" s="68" t="s">
        <v>3454</v>
      </c>
      <c r="C365" s="103"/>
      <c r="D365" s="103"/>
      <c r="E365" s="103"/>
    </row>
    <row r="366" spans="1:5" ht="14.4" x14ac:dyDescent="0.3">
      <c r="A366" s="59" t="s">
        <v>2520</v>
      </c>
      <c r="B366" s="64" t="s">
        <v>3455</v>
      </c>
      <c r="C366" s="103"/>
      <c r="D366" s="103"/>
      <c r="E366" s="103"/>
    </row>
    <row r="367" spans="1:5" ht="14.4" x14ac:dyDescent="0.3">
      <c r="A367" s="61" t="s">
        <v>2522</v>
      </c>
      <c r="B367" s="69" t="s">
        <v>344</v>
      </c>
      <c r="C367" s="103"/>
      <c r="D367" s="103"/>
      <c r="E367" s="103"/>
    </row>
    <row r="368" spans="1:5" ht="14.4" x14ac:dyDescent="0.3">
      <c r="A368" s="120">
        <v>0</v>
      </c>
      <c r="B368" s="123" t="s">
        <v>3456</v>
      </c>
      <c r="C368" s="103"/>
      <c r="D368" s="103"/>
      <c r="E368" s="103"/>
    </row>
    <row r="369" spans="1:5" ht="14.4" x14ac:dyDescent="0.3">
      <c r="A369" s="120">
        <v>1</v>
      </c>
      <c r="B369" s="123" t="s">
        <v>3457</v>
      </c>
      <c r="C369" s="103"/>
      <c r="D369" s="103"/>
      <c r="E369" s="103"/>
    </row>
    <row r="370" spans="1:5" ht="27.6" x14ac:dyDescent="0.3">
      <c r="A370" s="120">
        <v>2</v>
      </c>
      <c r="B370" s="124" t="s">
        <v>3458</v>
      </c>
      <c r="C370" s="103"/>
      <c r="D370" s="103"/>
      <c r="E370" s="103"/>
    </row>
    <row r="371" spans="1:5" ht="14.4" x14ac:dyDescent="0.3">
      <c r="A371" s="103"/>
      <c r="B371" s="104"/>
      <c r="C371" s="103"/>
      <c r="D371" s="103"/>
      <c r="E371" s="103"/>
    </row>
    <row r="372" spans="1:5" ht="14.4" x14ac:dyDescent="0.3">
      <c r="A372" s="59" t="s">
        <v>2518</v>
      </c>
      <c r="B372" s="125">
        <v>27</v>
      </c>
      <c r="C372" s="103"/>
      <c r="D372" s="103"/>
      <c r="E372" s="103"/>
    </row>
    <row r="373" spans="1:5" ht="14.4" x14ac:dyDescent="0.3">
      <c r="A373" s="59" t="s">
        <v>2520</v>
      </c>
      <c r="B373" s="64" t="s">
        <v>3459</v>
      </c>
      <c r="C373" s="103"/>
      <c r="D373" s="103"/>
      <c r="E373" s="103"/>
    </row>
    <row r="374" spans="1:5" ht="14.4" x14ac:dyDescent="0.3">
      <c r="A374" s="61" t="s">
        <v>2522</v>
      </c>
      <c r="B374" s="69" t="s">
        <v>344</v>
      </c>
      <c r="C374" s="103"/>
      <c r="D374" s="103"/>
      <c r="E374" s="103"/>
    </row>
    <row r="375" spans="1:5" ht="14.4" x14ac:dyDescent="0.3">
      <c r="A375" s="120">
        <v>0</v>
      </c>
      <c r="B375" s="123" t="s">
        <v>3460</v>
      </c>
      <c r="C375" s="103"/>
      <c r="D375" s="103"/>
      <c r="E375" s="103"/>
    </row>
    <row r="376" spans="1:5" ht="14.4" x14ac:dyDescent="0.3">
      <c r="A376" s="120">
        <v>1</v>
      </c>
      <c r="B376" s="123" t="s">
        <v>3461</v>
      </c>
      <c r="C376" s="103"/>
      <c r="D376" s="103"/>
      <c r="E376" s="103"/>
    </row>
    <row r="377" spans="1:5" ht="14.4" x14ac:dyDescent="0.3">
      <c r="A377" s="120">
        <v>2</v>
      </c>
      <c r="B377" s="123" t="s">
        <v>3462</v>
      </c>
      <c r="C377" s="103"/>
      <c r="D377" s="103"/>
      <c r="E377" s="103"/>
    </row>
    <row r="378" spans="1:5" ht="27.6" x14ac:dyDescent="0.3">
      <c r="A378" s="120">
        <v>3</v>
      </c>
      <c r="B378" s="124" t="s">
        <v>3463</v>
      </c>
      <c r="C378" s="103"/>
      <c r="D378" s="103"/>
      <c r="E378" s="103"/>
    </row>
    <row r="379" spans="1:5" ht="14.4" x14ac:dyDescent="0.3">
      <c r="A379" s="60"/>
      <c r="B379" s="67"/>
      <c r="C379" s="103"/>
      <c r="D379" s="103"/>
      <c r="E379" s="103"/>
    </row>
    <row r="380" spans="1:5" ht="14.4" x14ac:dyDescent="0.3">
      <c r="A380" s="59" t="s">
        <v>2518</v>
      </c>
      <c r="B380" s="125">
        <v>51</v>
      </c>
      <c r="C380" s="103"/>
      <c r="D380" s="103"/>
      <c r="E380" s="103"/>
    </row>
    <row r="381" spans="1:5" ht="14.4" x14ac:dyDescent="0.3">
      <c r="A381" s="59" t="s">
        <v>2520</v>
      </c>
      <c r="B381" s="64" t="s">
        <v>3464</v>
      </c>
      <c r="C381" s="103"/>
      <c r="D381" s="103"/>
      <c r="E381" s="103"/>
    </row>
    <row r="382" spans="1:5" ht="46.5" customHeight="1" x14ac:dyDescent="0.3">
      <c r="A382" s="346" t="s">
        <v>2522</v>
      </c>
      <c r="B382" s="346" t="s">
        <v>344</v>
      </c>
      <c r="C382" s="347" t="s">
        <v>3465</v>
      </c>
      <c r="D382" s="103"/>
      <c r="E382" s="103"/>
    </row>
    <row r="383" spans="1:5" ht="14.4" x14ac:dyDescent="0.3">
      <c r="A383" s="127" t="s">
        <v>1033</v>
      </c>
      <c r="B383" s="105" t="s">
        <v>3466</v>
      </c>
      <c r="C383" s="62" t="s">
        <v>3467</v>
      </c>
      <c r="D383" s="103"/>
      <c r="E383" s="103"/>
    </row>
    <row r="384" spans="1:5" ht="14.4" x14ac:dyDescent="0.3">
      <c r="A384" s="127" t="s">
        <v>2486</v>
      </c>
      <c r="B384" s="105" t="s">
        <v>3468</v>
      </c>
      <c r="C384" s="62" t="s">
        <v>3469</v>
      </c>
      <c r="D384" s="103"/>
      <c r="E384" s="103"/>
    </row>
    <row r="385" spans="1:5" ht="14.4" x14ac:dyDescent="0.3">
      <c r="A385" s="127" t="s">
        <v>2484</v>
      </c>
      <c r="B385" s="105" t="s">
        <v>5179</v>
      </c>
      <c r="C385" s="62" t="s">
        <v>5178</v>
      </c>
      <c r="D385" s="103"/>
      <c r="E385" s="103"/>
    </row>
    <row r="386" spans="1:5" ht="14.4" x14ac:dyDescent="0.3">
      <c r="A386" s="126" t="s">
        <v>1005</v>
      </c>
      <c r="B386" s="124" t="s">
        <v>3470</v>
      </c>
      <c r="C386" s="120" t="s">
        <v>3467</v>
      </c>
      <c r="D386" s="103"/>
      <c r="E386" s="103"/>
    </row>
    <row r="387" spans="1:5" ht="14.4" x14ac:dyDescent="0.3">
      <c r="A387" s="688" t="s">
        <v>2462</v>
      </c>
      <c r="B387" s="689" t="s">
        <v>3471</v>
      </c>
      <c r="C387" s="626" t="s">
        <v>3467</v>
      </c>
      <c r="D387" s="103" t="s">
        <v>7057</v>
      </c>
      <c r="E387" s="103"/>
    </row>
    <row r="388" spans="1:5" ht="14.4" x14ac:dyDescent="0.3">
      <c r="A388" s="409" t="s">
        <v>2460</v>
      </c>
      <c r="B388" s="410" t="s">
        <v>3472</v>
      </c>
      <c r="C388" s="441" t="s">
        <v>6701</v>
      </c>
      <c r="D388" s="341"/>
      <c r="E388" s="103"/>
    </row>
    <row r="389" spans="1:5" ht="14.4" x14ac:dyDescent="0.3">
      <c r="A389" s="126" t="s">
        <v>2458</v>
      </c>
      <c r="B389" s="124" t="s">
        <v>3473</v>
      </c>
      <c r="C389" s="120" t="s">
        <v>3467</v>
      </c>
      <c r="D389" s="103"/>
      <c r="E389" s="103"/>
    </row>
    <row r="390" spans="1:5" ht="14.4" x14ac:dyDescent="0.3">
      <c r="A390" s="126" t="s">
        <v>2456</v>
      </c>
      <c r="B390" s="124" t="s">
        <v>3474</v>
      </c>
      <c r="C390" s="120" t="s">
        <v>3467</v>
      </c>
      <c r="D390" s="341"/>
      <c r="E390" s="103"/>
    </row>
    <row r="391" spans="1:5" ht="14.4" x14ac:dyDescent="0.3">
      <c r="A391" s="409" t="s">
        <v>3475</v>
      </c>
      <c r="B391" s="410" t="s">
        <v>3476</v>
      </c>
      <c r="C391" s="441" t="s">
        <v>6701</v>
      </c>
      <c r="D391" s="341"/>
      <c r="E391" s="103"/>
    </row>
    <row r="392" spans="1:5" ht="14.4" x14ac:dyDescent="0.3">
      <c r="A392" s="126" t="s">
        <v>3477</v>
      </c>
      <c r="B392" s="124" t="s">
        <v>3478</v>
      </c>
      <c r="C392" s="120" t="s">
        <v>3467</v>
      </c>
      <c r="D392" s="341"/>
      <c r="E392" s="103"/>
    </row>
    <row r="393" spans="1:5" ht="27.6" x14ac:dyDescent="0.3">
      <c r="A393" s="126" t="s">
        <v>3479</v>
      </c>
      <c r="B393" s="124" t="s">
        <v>3480</v>
      </c>
      <c r="C393" s="120" t="s">
        <v>3467</v>
      </c>
      <c r="D393" s="341"/>
      <c r="E393" s="103"/>
    </row>
    <row r="394" spans="1:5" ht="14.4" x14ac:dyDescent="0.3">
      <c r="A394" s="126" t="s">
        <v>3481</v>
      </c>
      <c r="B394" s="124" t="s">
        <v>3482</v>
      </c>
      <c r="C394" s="120" t="s">
        <v>3467</v>
      </c>
      <c r="D394" s="341" t="s">
        <v>7057</v>
      </c>
      <c r="E394" s="103"/>
    </row>
    <row r="395" spans="1:5" ht="14.4" x14ac:dyDescent="0.3">
      <c r="A395" s="126" t="s">
        <v>2446</v>
      </c>
      <c r="B395" s="124" t="s">
        <v>3483</v>
      </c>
      <c r="C395" s="120" t="s">
        <v>3467</v>
      </c>
      <c r="D395" s="103"/>
      <c r="E395" s="103"/>
    </row>
    <row r="396" spans="1:5" ht="14.4" x14ac:dyDescent="0.3">
      <c r="A396" s="126" t="s">
        <v>2444</v>
      </c>
      <c r="B396" s="124" t="s">
        <v>3484</v>
      </c>
      <c r="C396" s="120" t="s">
        <v>3467</v>
      </c>
      <c r="D396" s="103"/>
      <c r="E396" s="103"/>
    </row>
    <row r="397" spans="1:5" ht="14.4" x14ac:dyDescent="0.3">
      <c r="A397" s="685" t="s">
        <v>2442</v>
      </c>
      <c r="B397" s="686" t="s">
        <v>3485</v>
      </c>
      <c r="C397" s="687" t="s">
        <v>3467</v>
      </c>
      <c r="D397" s="103"/>
      <c r="E397" s="103"/>
    </row>
    <row r="398" spans="1:5" ht="14.4" x14ac:dyDescent="0.3">
      <c r="A398" s="127" t="s">
        <v>2432</v>
      </c>
      <c r="B398" s="105" t="s">
        <v>4994</v>
      </c>
      <c r="C398" s="62" t="s">
        <v>3467</v>
      </c>
      <c r="D398" s="103"/>
      <c r="E398" s="103"/>
    </row>
    <row r="399" spans="1:5" ht="14.4" x14ac:dyDescent="0.3">
      <c r="A399" s="126" t="s">
        <v>2426</v>
      </c>
      <c r="B399" s="124" t="s">
        <v>3486</v>
      </c>
      <c r="C399" s="120" t="s">
        <v>3467</v>
      </c>
      <c r="D399" s="103"/>
      <c r="E399" s="103"/>
    </row>
    <row r="400" spans="1:5" ht="14.4" x14ac:dyDescent="0.3">
      <c r="A400" s="126" t="s">
        <v>2425</v>
      </c>
      <c r="B400" s="124" t="s">
        <v>3487</v>
      </c>
      <c r="C400" s="120" t="s">
        <v>3467</v>
      </c>
      <c r="D400" s="103"/>
      <c r="E400" s="103"/>
    </row>
    <row r="401" spans="1:5" ht="14.4" x14ac:dyDescent="0.3">
      <c r="A401" s="126" t="s">
        <v>2424</v>
      </c>
      <c r="B401" s="272" t="s">
        <v>4942</v>
      </c>
      <c r="C401" s="120" t="s">
        <v>3467</v>
      </c>
      <c r="D401" s="103"/>
      <c r="E401" s="103"/>
    </row>
    <row r="402" spans="1:5" ht="14.4" x14ac:dyDescent="0.3">
      <c r="A402" s="126" t="s">
        <v>2423</v>
      </c>
      <c r="B402" s="272" t="s">
        <v>4943</v>
      </c>
      <c r="C402" s="120" t="s">
        <v>3467</v>
      </c>
      <c r="D402" s="103"/>
      <c r="E402" s="103"/>
    </row>
    <row r="403" spans="1:5" ht="14.4" x14ac:dyDescent="0.3">
      <c r="A403" s="126" t="s">
        <v>2629</v>
      </c>
      <c r="B403" s="124" t="s">
        <v>3488</v>
      </c>
      <c r="C403" s="120" t="s">
        <v>3467</v>
      </c>
      <c r="D403" s="103"/>
      <c r="E403" s="103"/>
    </row>
    <row r="404" spans="1:5" ht="14.4" x14ac:dyDescent="0.3">
      <c r="A404" s="889" t="s">
        <v>2238</v>
      </c>
      <c r="B404" s="890" t="s">
        <v>7079</v>
      </c>
      <c r="C404" s="891" t="s">
        <v>3347</v>
      </c>
      <c r="D404" s="103"/>
      <c r="E404" s="103"/>
    </row>
    <row r="405" spans="1:5" ht="14.4" x14ac:dyDescent="0.3">
      <c r="A405" s="889" t="s">
        <v>2237</v>
      </c>
      <c r="B405" s="890" t="s">
        <v>7080</v>
      </c>
      <c r="C405" s="891" t="s">
        <v>3347</v>
      </c>
      <c r="D405" s="103"/>
      <c r="E405" s="103"/>
    </row>
    <row r="406" spans="1:5" ht="14.4" x14ac:dyDescent="0.3">
      <c r="A406" s="889" t="s">
        <v>2236</v>
      </c>
      <c r="B406" s="890" t="s">
        <v>7081</v>
      </c>
      <c r="C406" s="891" t="s">
        <v>3347</v>
      </c>
      <c r="D406" s="103"/>
      <c r="E406" s="103"/>
    </row>
    <row r="407" spans="1:5" ht="14.4" x14ac:dyDescent="0.3">
      <c r="A407" s="889" t="s">
        <v>2234</v>
      </c>
      <c r="B407" s="890" t="s">
        <v>7082</v>
      </c>
      <c r="C407" s="891" t="s">
        <v>3347</v>
      </c>
      <c r="D407" s="103"/>
      <c r="E407" s="103"/>
    </row>
    <row r="408" spans="1:5" ht="14.4" x14ac:dyDescent="0.3">
      <c r="A408" s="889" t="s">
        <v>2232</v>
      </c>
      <c r="B408" s="892" t="s">
        <v>7083</v>
      </c>
      <c r="C408" s="891" t="s">
        <v>3347</v>
      </c>
      <c r="D408" s="338"/>
      <c r="E408" s="338"/>
    </row>
    <row r="409" spans="1:5" ht="14.4" x14ac:dyDescent="0.3">
      <c r="A409" s="60"/>
      <c r="B409" s="67"/>
      <c r="C409" s="103"/>
      <c r="D409" s="342"/>
      <c r="E409" s="339"/>
    </row>
    <row r="410" spans="1:5" ht="14.4" x14ac:dyDescent="0.3">
      <c r="A410" s="59" t="s">
        <v>2518</v>
      </c>
      <c r="B410" s="125">
        <v>52</v>
      </c>
      <c r="C410" s="103"/>
      <c r="D410" s="342"/>
      <c r="E410" s="339"/>
    </row>
    <row r="411" spans="1:5" ht="14.4" x14ac:dyDescent="0.3">
      <c r="A411" s="59" t="s">
        <v>2520</v>
      </c>
      <c r="B411" s="64" t="s">
        <v>3489</v>
      </c>
      <c r="C411" s="103"/>
      <c r="D411" s="342"/>
      <c r="E411" s="339"/>
    </row>
    <row r="412" spans="1:5" ht="14.4" x14ac:dyDescent="0.3">
      <c r="A412" s="61" t="s">
        <v>2522</v>
      </c>
      <c r="B412" s="69" t="s">
        <v>344</v>
      </c>
      <c r="C412" s="103"/>
      <c r="D412" s="342"/>
      <c r="E412" s="339"/>
    </row>
    <row r="413" spans="1:5" ht="14.4" x14ac:dyDescent="0.3">
      <c r="A413" s="127">
        <v>1000</v>
      </c>
      <c r="B413" s="128" t="s">
        <v>2639</v>
      </c>
      <c r="C413" s="103"/>
      <c r="D413" s="342"/>
      <c r="E413" s="339"/>
    </row>
    <row r="414" spans="1:5" ht="14.4" x14ac:dyDescent="0.3">
      <c r="A414" s="127">
        <v>1002</v>
      </c>
      <c r="B414" s="129" t="s">
        <v>2640</v>
      </c>
      <c r="C414" s="103"/>
      <c r="D414" s="103"/>
      <c r="E414" s="103"/>
    </row>
    <row r="415" spans="1:5" ht="14.4" x14ac:dyDescent="0.3">
      <c r="A415" s="127">
        <v>2000</v>
      </c>
      <c r="B415" s="129" t="s">
        <v>2641</v>
      </c>
      <c r="C415" s="103"/>
      <c r="D415" s="103"/>
      <c r="E415" s="103"/>
    </row>
    <row r="416" spans="1:5" ht="27.6" x14ac:dyDescent="0.3">
      <c r="A416" s="127">
        <v>2001</v>
      </c>
      <c r="B416" s="105" t="s">
        <v>3490</v>
      </c>
      <c r="C416" s="103"/>
      <c r="D416" s="103"/>
      <c r="E416" s="103"/>
    </row>
    <row r="417" spans="1:5" ht="27.6" x14ac:dyDescent="0.3">
      <c r="A417" s="127">
        <v>2002</v>
      </c>
      <c r="B417" s="105" t="s">
        <v>2643</v>
      </c>
      <c r="C417" s="103"/>
      <c r="D417" s="103"/>
      <c r="E417" s="103"/>
    </row>
    <row r="418" spans="1:5" ht="14.4" x14ac:dyDescent="0.3">
      <c r="A418" s="127">
        <v>2003</v>
      </c>
      <c r="B418" s="129" t="s">
        <v>2644</v>
      </c>
      <c r="C418" s="103"/>
      <c r="D418" s="103"/>
      <c r="E418" s="103"/>
    </row>
    <row r="419" spans="1:5" ht="14.4" x14ac:dyDescent="0.3">
      <c r="A419" s="127">
        <v>2004</v>
      </c>
      <c r="B419" s="129" t="s">
        <v>2645</v>
      </c>
      <c r="C419" s="103"/>
      <c r="D419" s="103"/>
      <c r="E419" s="103"/>
    </row>
    <row r="420" spans="1:5" ht="14.4" x14ac:dyDescent="0.3">
      <c r="A420" s="127">
        <v>2005</v>
      </c>
      <c r="B420" s="129" t="s">
        <v>2646</v>
      </c>
      <c r="C420" s="103"/>
      <c r="D420" s="103"/>
      <c r="E420" s="103"/>
    </row>
    <row r="421" spans="1:5" ht="14.4" x14ac:dyDescent="0.3">
      <c r="A421" s="127">
        <v>2006</v>
      </c>
      <c r="B421" s="129" t="s">
        <v>3491</v>
      </c>
      <c r="C421" s="103"/>
      <c r="D421" s="103"/>
      <c r="E421" s="103"/>
    </row>
    <row r="422" spans="1:5" ht="14.4" x14ac:dyDescent="0.3">
      <c r="A422" s="127" t="s">
        <v>3492</v>
      </c>
      <c r="B422" s="129" t="s">
        <v>3493</v>
      </c>
      <c r="C422" s="103"/>
      <c r="D422" s="103"/>
      <c r="E422" s="103"/>
    </row>
    <row r="423" spans="1:5" ht="27.6" x14ac:dyDescent="0.3">
      <c r="A423" s="127">
        <v>2008</v>
      </c>
      <c r="B423" s="105" t="s">
        <v>3494</v>
      </c>
      <c r="C423" s="103"/>
      <c r="D423" s="103"/>
      <c r="E423" s="103"/>
    </row>
    <row r="424" spans="1:5" ht="27.6" x14ac:dyDescent="0.3">
      <c r="A424" s="127">
        <v>2009</v>
      </c>
      <c r="B424" s="105" t="s">
        <v>3495</v>
      </c>
      <c r="C424" s="103"/>
      <c r="D424" s="103"/>
      <c r="E424" s="103"/>
    </row>
    <row r="425" spans="1:5" ht="14.4" x14ac:dyDescent="0.3">
      <c r="A425" s="127" t="s">
        <v>2323</v>
      </c>
      <c r="B425" s="105" t="s">
        <v>5497</v>
      </c>
      <c r="C425" s="103"/>
      <c r="D425" s="103"/>
      <c r="E425" s="103"/>
    </row>
    <row r="426" spans="1:5" ht="14.4" x14ac:dyDescent="0.3">
      <c r="A426" s="409" t="s">
        <v>2322</v>
      </c>
      <c r="B426" s="410" t="s">
        <v>5579</v>
      </c>
      <c r="C426" s="103"/>
      <c r="D426" s="103"/>
      <c r="E426" s="103"/>
    </row>
    <row r="427" spans="1:5" ht="14.4" x14ac:dyDescent="0.3">
      <c r="A427" s="60"/>
      <c r="B427" s="67"/>
      <c r="C427" s="103"/>
      <c r="D427" s="103"/>
      <c r="E427" s="103"/>
    </row>
    <row r="428" spans="1:5" ht="14.4" x14ac:dyDescent="0.3">
      <c r="A428" s="59" t="s">
        <v>2518</v>
      </c>
      <c r="B428" s="125">
        <v>53</v>
      </c>
      <c r="C428" s="103"/>
      <c r="D428" s="103"/>
      <c r="E428" s="103"/>
    </row>
    <row r="429" spans="1:5" ht="14.4" x14ac:dyDescent="0.3">
      <c r="A429" s="59" t="s">
        <v>2520</v>
      </c>
      <c r="B429" s="64" t="s">
        <v>6864</v>
      </c>
      <c r="C429" s="103"/>
      <c r="D429" s="103"/>
      <c r="E429" s="103"/>
    </row>
    <row r="430" spans="1:5" ht="14.4" x14ac:dyDescent="0.3">
      <c r="A430" s="61" t="s">
        <v>2522</v>
      </c>
      <c r="B430" s="69" t="s">
        <v>344</v>
      </c>
      <c r="C430" s="69" t="s">
        <v>3496</v>
      </c>
      <c r="D430" s="103"/>
      <c r="E430" s="103"/>
    </row>
    <row r="431" spans="1:5" ht="14.4" x14ac:dyDescent="0.3">
      <c r="A431" s="62" t="s">
        <v>3497</v>
      </c>
      <c r="B431" s="64" t="s">
        <v>5014</v>
      </c>
      <c r="C431" s="62" t="s">
        <v>97</v>
      </c>
      <c r="D431" s="103"/>
      <c r="E431" s="103"/>
    </row>
    <row r="432" spans="1:5" ht="14.4" x14ac:dyDescent="0.3">
      <c r="A432" s="62" t="s">
        <v>2519</v>
      </c>
      <c r="B432" s="64" t="s">
        <v>5015</v>
      </c>
      <c r="C432" s="62" t="s">
        <v>97</v>
      </c>
      <c r="D432" s="103"/>
      <c r="E432" s="103"/>
    </row>
    <row r="433" spans="1:5" ht="14.4" x14ac:dyDescent="0.3">
      <c r="A433" s="62" t="s">
        <v>2523</v>
      </c>
      <c r="B433" s="64" t="s">
        <v>5016</v>
      </c>
      <c r="C433" s="62" t="s">
        <v>3</v>
      </c>
      <c r="D433" s="103"/>
      <c r="E433" s="103"/>
    </row>
    <row r="434" spans="1:5" ht="14.4" x14ac:dyDescent="0.3">
      <c r="A434" s="62" t="s">
        <v>2540</v>
      </c>
      <c r="B434" s="64" t="s">
        <v>5017</v>
      </c>
      <c r="C434" s="62" t="s">
        <v>3</v>
      </c>
      <c r="D434" s="103"/>
      <c r="E434" s="103"/>
    </row>
    <row r="435" spans="1:5" ht="14.4" x14ac:dyDescent="0.3">
      <c r="A435" s="624" t="s">
        <v>2542</v>
      </c>
      <c r="B435" s="625" t="s">
        <v>5065</v>
      </c>
      <c r="C435" s="626" t="s">
        <v>3</v>
      </c>
      <c r="D435" s="103"/>
      <c r="E435" s="103"/>
    </row>
    <row r="436" spans="1:5" ht="14.4" x14ac:dyDescent="0.3">
      <c r="A436" s="624" t="s">
        <v>2546</v>
      </c>
      <c r="B436" s="625" t="s">
        <v>5066</v>
      </c>
      <c r="C436" s="626" t="s">
        <v>3</v>
      </c>
      <c r="D436" s="103"/>
      <c r="E436" s="103"/>
    </row>
    <row r="437" spans="1:5" ht="14.4" x14ac:dyDescent="0.3">
      <c r="A437" s="624" t="s">
        <v>2554</v>
      </c>
      <c r="B437" s="625" t="s">
        <v>5067</v>
      </c>
      <c r="C437" s="626" t="s">
        <v>3</v>
      </c>
      <c r="D437" s="103"/>
      <c r="E437" s="103"/>
    </row>
    <row r="438" spans="1:5" ht="14.4" x14ac:dyDescent="0.3">
      <c r="A438" s="62" t="s">
        <v>3498</v>
      </c>
      <c r="B438" s="64" t="s">
        <v>3499</v>
      </c>
      <c r="C438" s="62" t="s">
        <v>3</v>
      </c>
      <c r="D438" s="103"/>
      <c r="E438" s="103"/>
    </row>
    <row r="439" spans="1:5" ht="14.4" x14ac:dyDescent="0.3">
      <c r="A439" s="62" t="s">
        <v>3500</v>
      </c>
      <c r="B439" s="64" t="s">
        <v>3501</v>
      </c>
      <c r="C439" s="62" t="s">
        <v>3</v>
      </c>
      <c r="D439" s="103"/>
      <c r="E439" s="103"/>
    </row>
    <row r="440" spans="1:5" ht="14.4" x14ac:dyDescent="0.3">
      <c r="A440" s="62" t="s">
        <v>3502</v>
      </c>
      <c r="B440" s="64" t="s">
        <v>5018</v>
      </c>
      <c r="C440" s="62" t="s">
        <v>97</v>
      </c>
      <c r="D440" s="103"/>
      <c r="E440" s="103"/>
    </row>
    <row r="441" spans="1:5" ht="14.4" x14ac:dyDescent="0.3">
      <c r="A441" s="62" t="s">
        <v>3503</v>
      </c>
      <c r="B441" s="64" t="s">
        <v>5019</v>
      </c>
      <c r="C441" s="62" t="s">
        <v>97</v>
      </c>
      <c r="D441" s="103"/>
      <c r="E441" s="103"/>
    </row>
    <row r="442" spans="1:5" ht="14.4" x14ac:dyDescent="0.3">
      <c r="A442" s="62" t="s">
        <v>3504</v>
      </c>
      <c r="B442" s="64" t="s">
        <v>5020</v>
      </c>
      <c r="C442" s="62" t="s">
        <v>3</v>
      </c>
      <c r="D442" s="103"/>
      <c r="E442" s="103"/>
    </row>
    <row r="443" spans="1:5" ht="14.4" x14ac:dyDescent="0.3">
      <c r="A443" s="62">
        <v>50</v>
      </c>
      <c r="B443" s="64" t="s">
        <v>5021</v>
      </c>
      <c r="C443" s="62" t="s">
        <v>3</v>
      </c>
      <c r="D443" s="103"/>
      <c r="E443" s="103"/>
    </row>
    <row r="444" spans="1:5" ht="14.4" x14ac:dyDescent="0.3">
      <c r="A444" s="62">
        <v>51</v>
      </c>
      <c r="B444" s="64" t="s">
        <v>3505</v>
      </c>
      <c r="C444" s="62" t="s">
        <v>3</v>
      </c>
      <c r="D444" s="103"/>
      <c r="E444" s="103"/>
    </row>
    <row r="445" spans="1:5" ht="14.4" x14ac:dyDescent="0.3">
      <c r="A445" s="130">
        <v>52</v>
      </c>
      <c r="B445" s="64" t="s">
        <v>3434</v>
      </c>
      <c r="C445" s="62" t="s">
        <v>3</v>
      </c>
      <c r="D445" s="103"/>
      <c r="E445" s="103"/>
    </row>
    <row r="446" spans="1:5" ht="14.4" x14ac:dyDescent="0.3">
      <c r="A446" s="127">
        <v>53</v>
      </c>
      <c r="B446" s="778" t="s">
        <v>3435</v>
      </c>
      <c r="C446" s="62" t="s">
        <v>3</v>
      </c>
      <c r="D446" s="103"/>
      <c r="E446" s="103"/>
    </row>
    <row r="447" spans="1:5" ht="14.4" x14ac:dyDescent="0.3">
      <c r="A447" s="796" t="s">
        <v>6860</v>
      </c>
      <c r="B447" s="793" t="s">
        <v>6862</v>
      </c>
      <c r="C447" s="792" t="s">
        <v>3</v>
      </c>
      <c r="D447" s="103"/>
      <c r="E447" s="103"/>
    </row>
    <row r="448" spans="1:5" ht="14.4" x14ac:dyDescent="0.3">
      <c r="A448" s="796" t="s">
        <v>6861</v>
      </c>
      <c r="B448" s="793" t="s">
        <v>6863</v>
      </c>
      <c r="C448" s="792" t="s">
        <v>3</v>
      </c>
      <c r="D448" s="103"/>
      <c r="E448" s="103"/>
    </row>
    <row r="449" spans="1:5" ht="14.4" x14ac:dyDescent="0.3">
      <c r="A449" s="127"/>
      <c r="B449" s="64"/>
      <c r="C449" s="62"/>
      <c r="D449" s="103"/>
      <c r="E449" s="103"/>
    </row>
    <row r="450" spans="1:5" ht="14.4" x14ac:dyDescent="0.3">
      <c r="A450" s="103"/>
      <c r="B450" s="104"/>
      <c r="C450" s="103"/>
      <c r="D450" s="103"/>
      <c r="E450" s="103"/>
    </row>
    <row r="451" spans="1:5" ht="14.4" x14ac:dyDescent="0.3">
      <c r="A451" s="59" t="s">
        <v>2518</v>
      </c>
      <c r="B451" s="1082">
        <v>54</v>
      </c>
      <c r="C451" s="1082"/>
      <c r="D451" s="103"/>
      <c r="E451" s="103"/>
    </row>
    <row r="452" spans="1:5" ht="14.4" x14ac:dyDescent="0.3">
      <c r="A452" s="59" t="s">
        <v>2520</v>
      </c>
      <c r="B452" s="1082" t="s">
        <v>3506</v>
      </c>
      <c r="C452" s="1082"/>
      <c r="D452" s="103"/>
      <c r="E452" s="103"/>
    </row>
    <row r="453" spans="1:5" ht="14.4" x14ac:dyDescent="0.3">
      <c r="A453" s="131" t="s">
        <v>2522</v>
      </c>
      <c r="B453" s="131" t="s">
        <v>344</v>
      </c>
      <c r="C453" s="270" t="s">
        <v>2764</v>
      </c>
      <c r="D453" s="103"/>
      <c r="E453" s="103"/>
    </row>
    <row r="454" spans="1:5" ht="14.4" x14ac:dyDescent="0.3">
      <c r="A454" s="132" t="s">
        <v>3507</v>
      </c>
      <c r="B454" s="133" t="s">
        <v>3508</v>
      </c>
      <c r="C454" s="271">
        <v>10</v>
      </c>
      <c r="D454" s="103"/>
      <c r="E454" s="103"/>
    </row>
    <row r="455" spans="1:5" ht="14.4" x14ac:dyDescent="0.3">
      <c r="A455" s="390" t="s">
        <v>3625</v>
      </c>
      <c r="B455" s="133" t="s">
        <v>5001</v>
      </c>
      <c r="C455" s="273"/>
      <c r="D455" s="103"/>
      <c r="E455" s="103"/>
    </row>
    <row r="456" spans="1:5" ht="14.4" x14ac:dyDescent="0.3">
      <c r="A456" s="132" t="s">
        <v>3509</v>
      </c>
      <c r="B456" s="133" t="s">
        <v>3510</v>
      </c>
      <c r="C456" s="271">
        <v>10</v>
      </c>
      <c r="D456" s="103"/>
      <c r="E456" s="103"/>
    </row>
    <row r="457" spans="1:5" ht="14.4" x14ac:dyDescent="0.3">
      <c r="A457" s="132" t="s">
        <v>3511</v>
      </c>
      <c r="B457" s="133" t="s">
        <v>3512</v>
      </c>
      <c r="C457" s="271">
        <v>4</v>
      </c>
      <c r="D457" s="103"/>
      <c r="E457" s="103"/>
    </row>
    <row r="458" spans="1:5" ht="14.4" x14ac:dyDescent="0.3">
      <c r="A458" s="132" t="s">
        <v>3513</v>
      </c>
      <c r="B458" s="133" t="s">
        <v>3514</v>
      </c>
      <c r="C458" s="271">
        <v>4</v>
      </c>
      <c r="D458" s="103"/>
      <c r="E458" s="103"/>
    </row>
    <row r="459" spans="1:5" ht="14.4" x14ac:dyDescent="0.3">
      <c r="A459" s="132" t="s">
        <v>3515</v>
      </c>
      <c r="B459" s="133" t="s">
        <v>3516</v>
      </c>
      <c r="C459" s="271">
        <v>10</v>
      </c>
      <c r="D459" s="103"/>
      <c r="E459" s="103"/>
    </row>
    <row r="460" spans="1:5" ht="14.4" x14ac:dyDescent="0.3">
      <c r="A460" s="132" t="s">
        <v>3517</v>
      </c>
      <c r="B460" s="133" t="s">
        <v>3518</v>
      </c>
      <c r="C460" s="271">
        <v>4</v>
      </c>
      <c r="D460" s="103"/>
      <c r="E460" s="103"/>
    </row>
    <row r="461" spans="1:5" ht="14.4" x14ac:dyDescent="0.3">
      <c r="A461" s="132" t="s">
        <v>3519</v>
      </c>
      <c r="B461" s="133" t="s">
        <v>3520</v>
      </c>
      <c r="C461" s="271">
        <v>10</v>
      </c>
      <c r="D461" s="103"/>
      <c r="E461" s="103"/>
    </row>
    <row r="462" spans="1:5" ht="14.4" x14ac:dyDescent="0.3">
      <c r="A462" s="132" t="s">
        <v>3521</v>
      </c>
      <c r="B462" s="133" t="s">
        <v>3522</v>
      </c>
      <c r="C462" s="271">
        <v>15</v>
      </c>
      <c r="D462" s="103"/>
      <c r="E462" s="103"/>
    </row>
    <row r="463" spans="1:5" ht="14.4" x14ac:dyDescent="0.3">
      <c r="A463" s="390" t="s">
        <v>3636</v>
      </c>
      <c r="B463" s="133" t="s">
        <v>4995</v>
      </c>
      <c r="C463" s="273"/>
      <c r="D463" s="103"/>
      <c r="E463" s="103"/>
    </row>
    <row r="464" spans="1:5" ht="14.4" x14ac:dyDescent="0.3">
      <c r="A464" s="132" t="s">
        <v>3523</v>
      </c>
      <c r="B464" s="133" t="s">
        <v>3524</v>
      </c>
      <c r="C464" s="271">
        <v>10</v>
      </c>
      <c r="D464" s="103"/>
      <c r="E464" s="103"/>
    </row>
    <row r="465" spans="1:5" ht="14.4" x14ac:dyDescent="0.3">
      <c r="A465" s="390" t="s">
        <v>3639</v>
      </c>
      <c r="B465" s="133" t="s">
        <v>4996</v>
      </c>
      <c r="C465" s="273"/>
      <c r="D465" s="103"/>
      <c r="E465" s="103"/>
    </row>
    <row r="466" spans="1:5" ht="14.4" x14ac:dyDescent="0.3">
      <c r="A466" s="132" t="s">
        <v>3525</v>
      </c>
      <c r="B466" s="133" t="s">
        <v>3526</v>
      </c>
      <c r="C466" s="271">
        <v>4</v>
      </c>
      <c r="D466" s="103"/>
      <c r="E466" s="103"/>
    </row>
    <row r="467" spans="1:5" ht="14.4" x14ac:dyDescent="0.3">
      <c r="A467" s="390" t="s">
        <v>4997</v>
      </c>
      <c r="B467" s="133" t="s">
        <v>4999</v>
      </c>
      <c r="C467" s="273"/>
      <c r="D467" s="103"/>
      <c r="E467" s="103"/>
    </row>
    <row r="468" spans="1:5" ht="14.4" x14ac:dyDescent="0.3">
      <c r="A468" s="390" t="s">
        <v>4998</v>
      </c>
      <c r="B468" s="133" t="s">
        <v>5000</v>
      </c>
      <c r="C468" s="273"/>
      <c r="D468" s="103"/>
      <c r="E468" s="103"/>
    </row>
    <row r="469" spans="1:5" ht="14.4" x14ac:dyDescent="0.3">
      <c r="A469" s="132" t="s">
        <v>3527</v>
      </c>
      <c r="B469" s="133" t="s">
        <v>3528</v>
      </c>
      <c r="C469" s="271">
        <v>4</v>
      </c>
      <c r="D469" s="103"/>
      <c r="E469" s="103"/>
    </row>
    <row r="470" spans="1:5" ht="14.4" x14ac:dyDescent="0.3">
      <c r="A470" s="132" t="s">
        <v>3529</v>
      </c>
      <c r="B470" s="133" t="s">
        <v>3530</v>
      </c>
      <c r="C470" s="271">
        <v>10</v>
      </c>
      <c r="D470" s="103"/>
      <c r="E470" s="103"/>
    </row>
    <row r="471" spans="1:5" ht="14.4" x14ac:dyDescent="0.3">
      <c r="A471" s="132" t="s">
        <v>3531</v>
      </c>
      <c r="B471" s="133" t="s">
        <v>3532</v>
      </c>
      <c r="C471" s="271">
        <v>10</v>
      </c>
      <c r="D471" s="103"/>
      <c r="E471" s="103"/>
    </row>
    <row r="472" spans="1:5" ht="14.4" x14ac:dyDescent="0.3">
      <c r="A472" s="132" t="s">
        <v>3533</v>
      </c>
      <c r="B472" s="133" t="s">
        <v>3534</v>
      </c>
      <c r="C472" s="271">
        <v>10</v>
      </c>
      <c r="D472" s="103"/>
      <c r="E472" s="103"/>
    </row>
    <row r="473" spans="1:5" ht="14.4" x14ac:dyDescent="0.3">
      <c r="A473" s="132" t="s">
        <v>3535</v>
      </c>
      <c r="B473" s="133" t="s">
        <v>3536</v>
      </c>
      <c r="C473" s="271">
        <v>10</v>
      </c>
      <c r="D473" s="103"/>
      <c r="E473" s="103"/>
    </row>
    <row r="474" spans="1:5" ht="14.4" x14ac:dyDescent="0.3">
      <c r="A474" s="393" t="s">
        <v>5540</v>
      </c>
      <c r="B474" s="394" t="s">
        <v>5541</v>
      </c>
      <c r="C474" s="271">
        <v>4</v>
      </c>
      <c r="D474" s="103"/>
      <c r="E474" s="103"/>
    </row>
    <row r="475" spans="1:5" ht="14.4" x14ac:dyDescent="0.3">
      <c r="A475" s="132" t="s">
        <v>3537</v>
      </c>
      <c r="B475" s="133" t="s">
        <v>3538</v>
      </c>
      <c r="C475" s="271">
        <v>10</v>
      </c>
      <c r="D475" s="103"/>
      <c r="E475" s="103"/>
    </row>
    <row r="476" spans="1:5" ht="14.4" x14ac:dyDescent="0.3">
      <c r="A476" s="132" t="s">
        <v>3539</v>
      </c>
      <c r="B476" s="133" t="s">
        <v>3540</v>
      </c>
      <c r="C476" s="271">
        <v>10</v>
      </c>
      <c r="D476" s="103"/>
      <c r="E476" s="103"/>
    </row>
    <row r="477" spans="1:5" ht="14.4" x14ac:dyDescent="0.3">
      <c r="A477" s="132" t="s">
        <v>3541</v>
      </c>
      <c r="B477" s="133" t="s">
        <v>3542</v>
      </c>
      <c r="C477" s="271">
        <v>10</v>
      </c>
      <c r="D477" s="103"/>
      <c r="E477" s="103"/>
    </row>
    <row r="478" spans="1:5" ht="14.4" x14ac:dyDescent="0.3">
      <c r="A478" s="132" t="s">
        <v>4341</v>
      </c>
      <c r="B478" s="133" t="s">
        <v>4342</v>
      </c>
      <c r="C478" s="271">
        <v>4</v>
      </c>
      <c r="D478" s="103"/>
      <c r="E478" s="103"/>
    </row>
    <row r="479" spans="1:5" ht="14.4" x14ac:dyDescent="0.3">
      <c r="A479" s="390" t="s">
        <v>5002</v>
      </c>
      <c r="B479" s="133" t="s">
        <v>5003</v>
      </c>
      <c r="C479" s="273"/>
      <c r="D479" s="103"/>
      <c r="E479" s="103"/>
    </row>
    <row r="480" spans="1:5" ht="14.4" x14ac:dyDescent="0.3">
      <c r="A480" s="132" t="s">
        <v>3543</v>
      </c>
      <c r="B480" s="133" t="s">
        <v>3544</v>
      </c>
      <c r="C480" s="271">
        <v>4</v>
      </c>
      <c r="D480" s="103"/>
      <c r="E480" s="103"/>
    </row>
    <row r="481" spans="1:5" ht="14.4" x14ac:dyDescent="0.3">
      <c r="A481" s="132" t="s">
        <v>3545</v>
      </c>
      <c r="B481" s="133" t="s">
        <v>3546</v>
      </c>
      <c r="C481" s="271">
        <v>10</v>
      </c>
      <c r="D481" s="103"/>
      <c r="E481" s="103"/>
    </row>
    <row r="482" spans="1:5" ht="14.4" x14ac:dyDescent="0.3">
      <c r="A482" s="828" t="s">
        <v>7062</v>
      </c>
      <c r="B482" s="394" t="s">
        <v>7063</v>
      </c>
      <c r="C482" s="271"/>
      <c r="D482" s="103"/>
      <c r="E482" s="103"/>
    </row>
    <row r="483" spans="1:5" ht="14.4" x14ac:dyDescent="0.3">
      <c r="A483" s="132" t="s">
        <v>3547</v>
      </c>
      <c r="B483" s="133" t="s">
        <v>3548</v>
      </c>
      <c r="C483" s="271">
        <v>10</v>
      </c>
      <c r="D483" s="103"/>
      <c r="E483" s="103"/>
    </row>
    <row r="484" spans="1:5" ht="14.4" x14ac:dyDescent="0.3">
      <c r="A484" s="132" t="s">
        <v>3549</v>
      </c>
      <c r="B484" s="133" t="s">
        <v>3550</v>
      </c>
      <c r="C484" s="271">
        <v>1.5</v>
      </c>
      <c r="D484" s="103"/>
      <c r="E484" s="103"/>
    </row>
    <row r="485" spans="1:5" ht="14.4" x14ac:dyDescent="0.3">
      <c r="A485" s="132" t="s">
        <v>3551</v>
      </c>
      <c r="B485" s="133" t="s">
        <v>3552</v>
      </c>
      <c r="C485" s="271">
        <v>1.5</v>
      </c>
      <c r="D485" s="103"/>
      <c r="E485" s="103"/>
    </row>
    <row r="486" spans="1:5" ht="14.4" x14ac:dyDescent="0.3">
      <c r="A486" s="132" t="s">
        <v>3553</v>
      </c>
      <c r="B486" s="133" t="s">
        <v>3554</v>
      </c>
      <c r="C486" s="271">
        <v>10</v>
      </c>
      <c r="D486" s="103"/>
      <c r="E486" s="103"/>
    </row>
    <row r="487" spans="1:5" ht="14.4" x14ac:dyDescent="0.3">
      <c r="A487" s="132" t="s">
        <v>3555</v>
      </c>
      <c r="B487" s="133" t="s">
        <v>3556</v>
      </c>
      <c r="C487" s="271">
        <v>10</v>
      </c>
      <c r="D487" s="103"/>
      <c r="E487" s="103"/>
    </row>
    <row r="488" spans="1:5" ht="14.4" x14ac:dyDescent="0.3">
      <c r="A488" s="132" t="s">
        <v>3557</v>
      </c>
      <c r="B488" s="133" t="s">
        <v>3558</v>
      </c>
      <c r="C488" s="271">
        <v>4</v>
      </c>
      <c r="D488" s="103"/>
      <c r="E488" s="103"/>
    </row>
    <row r="489" spans="1:5" ht="14.4" x14ac:dyDescent="0.3">
      <c r="A489" s="828" t="s">
        <v>7060</v>
      </c>
      <c r="B489" s="394" t="s">
        <v>7061</v>
      </c>
      <c r="C489" s="271"/>
      <c r="D489" s="103"/>
      <c r="E489" s="103"/>
    </row>
    <row r="490" spans="1:5" ht="14.4" x14ac:dyDescent="0.3">
      <c r="A490" s="828" t="s">
        <v>7058</v>
      </c>
      <c r="B490" s="394" t="s">
        <v>7059</v>
      </c>
      <c r="C490" s="271"/>
      <c r="D490" s="103"/>
      <c r="E490" s="103"/>
    </row>
    <row r="491" spans="1:5" ht="14.4" x14ac:dyDescent="0.3">
      <c r="A491" s="60"/>
      <c r="B491" s="67"/>
      <c r="C491" s="103"/>
      <c r="D491" s="103"/>
      <c r="E491" s="103"/>
    </row>
    <row r="492" spans="1:5" ht="14.4" x14ac:dyDescent="0.3">
      <c r="A492" s="59" t="s">
        <v>2518</v>
      </c>
      <c r="B492" s="125">
        <v>55</v>
      </c>
      <c r="C492" s="103"/>
      <c r="D492" s="103"/>
      <c r="E492" s="103"/>
    </row>
    <row r="493" spans="1:5" ht="14.4" x14ac:dyDescent="0.3">
      <c r="A493" s="59" t="s">
        <v>2520</v>
      </c>
      <c r="B493" s="64" t="s">
        <v>3559</v>
      </c>
      <c r="C493" s="103"/>
      <c r="D493" s="103"/>
      <c r="E493" s="103"/>
    </row>
    <row r="494" spans="1:5" ht="14.4" x14ac:dyDescent="0.3">
      <c r="A494" s="61" t="s">
        <v>2522</v>
      </c>
      <c r="B494" s="69" t="s">
        <v>344</v>
      </c>
      <c r="C494" s="103"/>
      <c r="D494" s="103"/>
      <c r="E494" s="103"/>
    </row>
    <row r="495" spans="1:5" ht="14.4" x14ac:dyDescent="0.3">
      <c r="A495" s="126" t="s">
        <v>2649</v>
      </c>
      <c r="B495" s="123" t="s">
        <v>3560</v>
      </c>
      <c r="C495" s="103"/>
      <c r="D495" s="103"/>
      <c r="E495" s="103"/>
    </row>
    <row r="496" spans="1:5" ht="14.4" x14ac:dyDescent="0.3">
      <c r="A496" s="126" t="s">
        <v>2650</v>
      </c>
      <c r="B496" s="123" t="s">
        <v>3561</v>
      </c>
      <c r="C496" s="103"/>
      <c r="D496" s="103"/>
      <c r="E496" s="103"/>
    </row>
    <row r="497" spans="1:5" ht="14.4" x14ac:dyDescent="0.3">
      <c r="A497" s="126" t="s">
        <v>2651</v>
      </c>
      <c r="B497" s="123" t="s">
        <v>4398</v>
      </c>
      <c r="C497" s="103"/>
      <c r="D497" s="103"/>
      <c r="E497" s="103"/>
    </row>
    <row r="498" spans="1:5" ht="14.4" x14ac:dyDescent="0.3">
      <c r="A498" s="126" t="s">
        <v>2652</v>
      </c>
      <c r="B498" s="123" t="s">
        <v>4399</v>
      </c>
      <c r="C498" s="103"/>
      <c r="D498" s="103"/>
      <c r="E498" s="103"/>
    </row>
    <row r="499" spans="1:5" ht="14.4" x14ac:dyDescent="0.3">
      <c r="A499" s="126" t="s">
        <v>2653</v>
      </c>
      <c r="B499" s="123" t="s">
        <v>4397</v>
      </c>
      <c r="C499" s="103"/>
      <c r="D499" s="103"/>
      <c r="E499" s="103"/>
    </row>
    <row r="500" spans="1:5" ht="14.4" x14ac:dyDescent="0.3">
      <c r="A500" s="126" t="s">
        <v>2654</v>
      </c>
      <c r="B500" s="123" t="s">
        <v>4396</v>
      </c>
      <c r="C500" s="103"/>
      <c r="D500" s="103"/>
      <c r="E500" s="103"/>
    </row>
    <row r="501" spans="1:5" ht="14.4" x14ac:dyDescent="0.3">
      <c r="A501" s="126" t="s">
        <v>3562</v>
      </c>
      <c r="B501" s="123" t="s">
        <v>3563</v>
      </c>
      <c r="C501" s="103"/>
      <c r="D501" s="103"/>
      <c r="E501" s="103"/>
    </row>
    <row r="502" spans="1:5" ht="14.4" x14ac:dyDescent="0.3">
      <c r="A502" s="126" t="s">
        <v>3564</v>
      </c>
      <c r="B502" s="124" t="s">
        <v>3565</v>
      </c>
      <c r="C502" s="103"/>
      <c r="D502" s="103"/>
      <c r="E502" s="103"/>
    </row>
    <row r="503" spans="1:5" ht="14.4" x14ac:dyDescent="0.3">
      <c r="A503" s="126" t="s">
        <v>3566</v>
      </c>
      <c r="B503" s="123" t="s">
        <v>3567</v>
      </c>
      <c r="C503" s="103"/>
      <c r="D503" s="103"/>
      <c r="E503" s="103"/>
    </row>
    <row r="504" spans="1:5" ht="14.4" x14ac:dyDescent="0.3">
      <c r="A504" s="126" t="s">
        <v>3568</v>
      </c>
      <c r="B504" s="123" t="s">
        <v>3569</v>
      </c>
      <c r="C504" s="103"/>
      <c r="D504" s="103"/>
      <c r="E504" s="103"/>
    </row>
    <row r="505" spans="1:5" ht="14.4" x14ac:dyDescent="0.3">
      <c r="A505" s="126" t="s">
        <v>3570</v>
      </c>
      <c r="B505" s="123" t="s">
        <v>3571</v>
      </c>
      <c r="C505" s="103"/>
      <c r="D505" s="103"/>
      <c r="E505" s="103"/>
    </row>
    <row r="506" spans="1:5" ht="14.4" x14ac:dyDescent="0.3">
      <c r="A506" s="126" t="s">
        <v>3572</v>
      </c>
      <c r="B506" s="123" t="s">
        <v>3573</v>
      </c>
      <c r="C506" s="103"/>
      <c r="D506" s="103"/>
      <c r="E506" s="103"/>
    </row>
    <row r="507" spans="1:5" ht="14.4" x14ac:dyDescent="0.3">
      <c r="A507" s="126" t="s">
        <v>3574</v>
      </c>
      <c r="B507" s="123" t="s">
        <v>3575</v>
      </c>
      <c r="C507" s="103"/>
      <c r="D507" s="103"/>
      <c r="E507" s="103"/>
    </row>
    <row r="508" spans="1:5" ht="14.4" x14ac:dyDescent="0.3">
      <c r="A508" s="126" t="s">
        <v>3576</v>
      </c>
      <c r="B508" s="123" t="s">
        <v>3577</v>
      </c>
      <c r="C508" s="103"/>
      <c r="D508" s="103"/>
      <c r="E508" s="103"/>
    </row>
    <row r="509" spans="1:5" ht="14.4" x14ac:dyDescent="0.3">
      <c r="A509" s="126" t="s">
        <v>3578</v>
      </c>
      <c r="B509" s="123" t="s">
        <v>3579</v>
      </c>
      <c r="C509" s="103"/>
      <c r="D509" s="103"/>
      <c r="E509" s="103"/>
    </row>
    <row r="510" spans="1:5" ht="14.4" x14ac:dyDescent="0.3">
      <c r="A510" s="126" t="s">
        <v>3580</v>
      </c>
      <c r="B510" s="123" t="s">
        <v>3581</v>
      </c>
      <c r="C510" s="103"/>
      <c r="D510" s="103"/>
      <c r="E510" s="103"/>
    </row>
    <row r="511" spans="1:5" ht="14.4" x14ac:dyDescent="0.3">
      <c r="A511" s="126" t="s">
        <v>3582</v>
      </c>
      <c r="B511" s="123" t="s">
        <v>3583</v>
      </c>
      <c r="C511" s="103"/>
      <c r="D511" s="103"/>
      <c r="E511" s="103"/>
    </row>
    <row r="512" spans="1:5" ht="14.4" x14ac:dyDescent="0.3">
      <c r="A512" s="126" t="s">
        <v>1333</v>
      </c>
      <c r="B512" s="129" t="s">
        <v>5011</v>
      </c>
      <c r="C512" s="103"/>
      <c r="D512" s="103"/>
      <c r="E512" s="103"/>
    </row>
    <row r="513" spans="1:5" ht="14.4" x14ac:dyDescent="0.3">
      <c r="A513" s="126" t="s">
        <v>1331</v>
      </c>
      <c r="B513" s="123" t="s">
        <v>3584</v>
      </c>
      <c r="C513" s="103"/>
      <c r="D513" s="103"/>
      <c r="E513" s="103"/>
    </row>
    <row r="514" spans="1:5" ht="14.4" x14ac:dyDescent="0.3">
      <c r="A514" s="126">
        <v>4002</v>
      </c>
      <c r="B514" s="123" t="s">
        <v>3585</v>
      </c>
      <c r="C514" s="103"/>
      <c r="D514" s="103"/>
      <c r="E514" s="103"/>
    </row>
    <row r="515" spans="1:5" ht="14.4" x14ac:dyDescent="0.3">
      <c r="A515" s="126">
        <v>4003</v>
      </c>
      <c r="B515" s="123" t="s">
        <v>3586</v>
      </c>
      <c r="C515" s="103"/>
      <c r="D515" s="103"/>
      <c r="E515" s="103"/>
    </row>
    <row r="516" spans="1:5" ht="14.4" x14ac:dyDescent="0.3">
      <c r="A516" s="126">
        <v>4004</v>
      </c>
      <c r="B516" s="123" t="s">
        <v>3587</v>
      </c>
      <c r="C516" s="103"/>
      <c r="D516" s="103"/>
      <c r="E516" s="103"/>
    </row>
    <row r="517" spans="1:5" ht="14.4" x14ac:dyDescent="0.3">
      <c r="A517" s="126">
        <v>4005</v>
      </c>
      <c r="B517" s="123" t="s">
        <v>3588</v>
      </c>
      <c r="C517" s="103"/>
      <c r="D517" s="103"/>
      <c r="E517" s="103"/>
    </row>
    <row r="518" spans="1:5" ht="14.4" x14ac:dyDescent="0.3">
      <c r="A518" s="126">
        <v>4006</v>
      </c>
      <c r="B518" s="123" t="s">
        <v>3589</v>
      </c>
      <c r="C518" s="103"/>
      <c r="D518" s="103"/>
      <c r="E518" s="103"/>
    </row>
    <row r="519" spans="1:5" ht="14.4" x14ac:dyDescent="0.3">
      <c r="A519" s="126">
        <v>4007</v>
      </c>
      <c r="B519" s="129" t="s">
        <v>5010</v>
      </c>
      <c r="C519" s="103"/>
      <c r="D519" s="103"/>
      <c r="E519" s="103"/>
    </row>
    <row r="520" spans="1:5" ht="14.4" x14ac:dyDescent="0.3">
      <c r="A520" s="126">
        <v>4008</v>
      </c>
      <c r="B520" s="129" t="s">
        <v>5012</v>
      </c>
      <c r="C520" s="103"/>
      <c r="D520" s="103"/>
      <c r="E520" s="103"/>
    </row>
    <row r="521" spans="1:5" ht="14.4" x14ac:dyDescent="0.3">
      <c r="A521" s="126">
        <v>4009</v>
      </c>
      <c r="B521" s="129" t="s">
        <v>5013</v>
      </c>
      <c r="C521" s="103"/>
      <c r="D521" s="103"/>
      <c r="E521" s="103"/>
    </row>
    <row r="522" spans="1:5" ht="14.4" x14ac:dyDescent="0.3">
      <c r="A522" s="126" t="s">
        <v>1302</v>
      </c>
      <c r="B522" s="123" t="s">
        <v>3590</v>
      </c>
      <c r="C522" s="103"/>
      <c r="D522" s="103"/>
      <c r="E522" s="103"/>
    </row>
    <row r="523" spans="1:5" ht="14.4" x14ac:dyDescent="0.3">
      <c r="A523" s="126" t="s">
        <v>1300</v>
      </c>
      <c r="B523" s="123" t="s">
        <v>3591</v>
      </c>
      <c r="C523" s="103"/>
      <c r="D523" s="103"/>
      <c r="E523" s="103"/>
    </row>
    <row r="524" spans="1:5" ht="14.4" x14ac:dyDescent="0.3">
      <c r="A524" s="126" t="s">
        <v>1298</v>
      </c>
      <c r="B524" s="123" t="s">
        <v>3592</v>
      </c>
      <c r="C524" s="103"/>
      <c r="D524" s="103"/>
      <c r="E524" s="103"/>
    </row>
    <row r="525" spans="1:5" ht="14.4" x14ac:dyDescent="0.3">
      <c r="A525" s="126" t="s">
        <v>1296</v>
      </c>
      <c r="B525" s="123" t="s">
        <v>3593</v>
      </c>
      <c r="C525" s="103"/>
      <c r="D525" s="103"/>
      <c r="E525" s="103"/>
    </row>
    <row r="526" spans="1:5" ht="14.4" x14ac:dyDescent="0.3">
      <c r="A526" s="126" t="s">
        <v>1287</v>
      </c>
      <c r="B526" s="123" t="s">
        <v>3594</v>
      </c>
      <c r="C526" s="103"/>
      <c r="D526" s="103"/>
      <c r="E526" s="103"/>
    </row>
    <row r="527" spans="1:5" ht="14.4" x14ac:dyDescent="0.3">
      <c r="A527" s="127" t="s">
        <v>1285</v>
      </c>
      <c r="B527" s="129" t="s">
        <v>4632</v>
      </c>
      <c r="C527" s="103"/>
      <c r="D527" s="103"/>
      <c r="E527" s="103"/>
    </row>
    <row r="528" spans="1:5" ht="14.4" x14ac:dyDescent="0.3">
      <c r="A528" s="127" t="s">
        <v>1284</v>
      </c>
      <c r="B528" s="129" t="s">
        <v>3595</v>
      </c>
      <c r="C528" s="103"/>
      <c r="D528" s="103"/>
      <c r="E528" s="103"/>
    </row>
    <row r="529" spans="1:5" ht="14.4" x14ac:dyDescent="0.3">
      <c r="A529" s="127" t="s">
        <v>1283</v>
      </c>
      <c r="B529" s="129" t="s">
        <v>3596</v>
      </c>
      <c r="C529" s="103"/>
      <c r="D529" s="103"/>
      <c r="E529" s="103"/>
    </row>
    <row r="530" spans="1:5" ht="14.4" x14ac:dyDescent="0.3">
      <c r="A530" s="127" t="s">
        <v>1282</v>
      </c>
      <c r="B530" s="129" t="s">
        <v>3597</v>
      </c>
      <c r="C530" s="103"/>
      <c r="D530" s="103"/>
      <c r="E530" s="103"/>
    </row>
    <row r="531" spans="1:5" ht="14.4" x14ac:dyDescent="0.3">
      <c r="A531" s="127" t="s">
        <v>1280</v>
      </c>
      <c r="B531" s="129" t="s">
        <v>3598</v>
      </c>
      <c r="C531" s="103"/>
      <c r="D531" s="103"/>
      <c r="E531" s="103"/>
    </row>
    <row r="532" spans="1:5" ht="14.4" x14ac:dyDescent="0.3">
      <c r="A532" s="127" t="s">
        <v>1279</v>
      </c>
      <c r="B532" s="129" t="s">
        <v>3599</v>
      </c>
      <c r="C532" s="103"/>
      <c r="D532" s="103"/>
      <c r="E532" s="103"/>
    </row>
    <row r="533" spans="1:5" ht="14.4" x14ac:dyDescent="0.3">
      <c r="A533" s="127" t="s">
        <v>1277</v>
      </c>
      <c r="B533" s="129" t="s">
        <v>3600</v>
      </c>
      <c r="C533" s="103"/>
      <c r="D533" s="103"/>
      <c r="E533" s="103"/>
    </row>
    <row r="534" spans="1:5" ht="14.4" x14ac:dyDescent="0.3">
      <c r="A534" s="127" t="s">
        <v>1276</v>
      </c>
      <c r="B534" s="129" t="s">
        <v>4474</v>
      </c>
      <c r="C534" s="103"/>
      <c r="D534" s="103"/>
      <c r="E534" s="103"/>
    </row>
    <row r="535" spans="1:5" ht="14.4" x14ac:dyDescent="0.3">
      <c r="A535" s="391" t="s">
        <v>1274</v>
      </c>
      <c r="B535" s="392" t="s">
        <v>4631</v>
      </c>
      <c r="C535" s="103"/>
      <c r="D535" s="103"/>
      <c r="E535" s="103"/>
    </row>
    <row r="536" spans="1:5" ht="14.4" x14ac:dyDescent="0.3">
      <c r="A536" s="127" t="s">
        <v>1254</v>
      </c>
      <c r="B536" s="129" t="s">
        <v>3601</v>
      </c>
      <c r="C536" s="103"/>
      <c r="D536" s="103"/>
      <c r="E536" s="103"/>
    </row>
    <row r="537" spans="1:5" ht="14.4" x14ac:dyDescent="0.3">
      <c r="A537" s="127" t="s">
        <v>1252</v>
      </c>
      <c r="B537" s="129" t="s">
        <v>3602</v>
      </c>
      <c r="C537" s="103"/>
      <c r="D537" s="103"/>
      <c r="E537" s="103"/>
    </row>
    <row r="538" spans="1:5" ht="14.4" x14ac:dyDescent="0.3">
      <c r="A538" s="127" t="s">
        <v>1250</v>
      </c>
      <c r="B538" s="129" t="s">
        <v>3603</v>
      </c>
      <c r="C538" s="103"/>
      <c r="D538" s="103"/>
      <c r="E538" s="103"/>
    </row>
    <row r="539" spans="1:5" ht="14.4" x14ac:dyDescent="0.3">
      <c r="A539" s="126" t="s">
        <v>1248</v>
      </c>
      <c r="B539" s="123" t="s">
        <v>3604</v>
      </c>
      <c r="C539" s="103"/>
      <c r="D539" s="103"/>
      <c r="E539" s="103"/>
    </row>
    <row r="540" spans="1:5" ht="14.4" x14ac:dyDescent="0.3">
      <c r="A540" s="126" t="s">
        <v>1246</v>
      </c>
      <c r="B540" s="123" t="s">
        <v>3605</v>
      </c>
      <c r="C540" s="103"/>
      <c r="D540" s="103"/>
      <c r="E540" s="103"/>
    </row>
    <row r="541" spans="1:5" ht="14.4" x14ac:dyDescent="0.3">
      <c r="A541" s="126">
        <v>5000</v>
      </c>
      <c r="B541" s="123" t="s">
        <v>2670</v>
      </c>
      <c r="C541" s="103"/>
      <c r="D541" s="103"/>
      <c r="E541" s="103"/>
    </row>
    <row r="542" spans="1:5" ht="14.4" x14ac:dyDescent="0.3">
      <c r="A542" s="126">
        <v>5001</v>
      </c>
      <c r="B542" s="123" t="s">
        <v>3606</v>
      </c>
      <c r="C542" s="103"/>
      <c r="D542" s="103"/>
      <c r="E542" s="103"/>
    </row>
    <row r="543" spans="1:5" ht="14.4" x14ac:dyDescent="0.3">
      <c r="A543" s="126">
        <v>5002</v>
      </c>
      <c r="B543" s="123" t="s">
        <v>3607</v>
      </c>
      <c r="C543" s="103"/>
      <c r="D543" s="103"/>
      <c r="E543" s="103"/>
    </row>
    <row r="544" spans="1:5" ht="14.4" x14ac:dyDescent="0.3">
      <c r="A544" s="126">
        <v>5003</v>
      </c>
      <c r="B544" s="123" t="s">
        <v>3608</v>
      </c>
      <c r="C544" s="103"/>
      <c r="D544" s="103"/>
      <c r="E544" s="103"/>
    </row>
    <row r="545" spans="1:5" ht="14.4" x14ac:dyDescent="0.3">
      <c r="A545" s="127" t="s">
        <v>5306</v>
      </c>
      <c r="B545" s="129" t="s">
        <v>5309</v>
      </c>
      <c r="C545" s="103"/>
      <c r="D545" s="103"/>
      <c r="E545" s="103"/>
    </row>
    <row r="546" spans="1:5" ht="14.4" x14ac:dyDescent="0.3">
      <c r="A546" s="127" t="s">
        <v>5307</v>
      </c>
      <c r="B546" s="129" t="s">
        <v>5310</v>
      </c>
      <c r="C546" s="103"/>
      <c r="D546" s="103"/>
      <c r="E546" s="103"/>
    </row>
    <row r="547" spans="1:5" ht="14.4" x14ac:dyDescent="0.3">
      <c r="A547" s="127" t="s">
        <v>5308</v>
      </c>
      <c r="B547" s="129" t="s">
        <v>5311</v>
      </c>
      <c r="C547" s="103"/>
      <c r="D547" s="103"/>
      <c r="E547" s="103"/>
    </row>
    <row r="548" spans="1:5" ht="14.4" x14ac:dyDescent="0.3">
      <c r="A548" s="127" t="s">
        <v>5313</v>
      </c>
      <c r="B548" s="129" t="s">
        <v>5312</v>
      </c>
      <c r="C548" s="103"/>
      <c r="D548" s="103"/>
      <c r="E548" s="103"/>
    </row>
    <row r="549" spans="1:5" ht="14.4" x14ac:dyDescent="0.3">
      <c r="A549" s="127" t="s">
        <v>5329</v>
      </c>
      <c r="B549" s="129" t="s">
        <v>5314</v>
      </c>
      <c r="C549" s="103"/>
      <c r="D549" s="103"/>
      <c r="E549" s="103"/>
    </row>
    <row r="550" spans="1:5" ht="14.4" x14ac:dyDescent="0.3">
      <c r="A550" s="127" t="s">
        <v>5330</v>
      </c>
      <c r="B550" s="129" t="s">
        <v>5315</v>
      </c>
      <c r="C550" s="103"/>
      <c r="D550" s="103"/>
      <c r="E550" s="103"/>
    </row>
    <row r="551" spans="1:5" ht="14.4" x14ac:dyDescent="0.3">
      <c r="A551" s="127" t="s">
        <v>5331</v>
      </c>
      <c r="B551" s="129" t="s">
        <v>5316</v>
      </c>
      <c r="C551" s="103"/>
      <c r="D551" s="103"/>
      <c r="E551" s="103"/>
    </row>
    <row r="552" spans="1:5" ht="14.4" x14ac:dyDescent="0.3">
      <c r="A552" s="127" t="s">
        <v>5332</v>
      </c>
      <c r="B552" s="129" t="s">
        <v>5317</v>
      </c>
      <c r="C552" s="103"/>
      <c r="D552" s="103"/>
      <c r="E552" s="103"/>
    </row>
    <row r="553" spans="1:5" ht="14.4" x14ac:dyDescent="0.3">
      <c r="A553" s="127" t="s">
        <v>5333</v>
      </c>
      <c r="B553" s="129" t="s">
        <v>5318</v>
      </c>
      <c r="C553" s="103"/>
      <c r="D553" s="103"/>
      <c r="E553" s="103"/>
    </row>
    <row r="554" spans="1:5" ht="14.4" x14ac:dyDescent="0.3">
      <c r="A554" s="127" t="s">
        <v>5334</v>
      </c>
      <c r="B554" s="129" t="s">
        <v>5319</v>
      </c>
      <c r="C554" s="103"/>
      <c r="D554" s="103"/>
      <c r="E554" s="103"/>
    </row>
    <row r="555" spans="1:5" ht="14.4" x14ac:dyDescent="0.3">
      <c r="A555" s="127" t="s">
        <v>5335</v>
      </c>
      <c r="B555" s="129" t="s">
        <v>5320</v>
      </c>
      <c r="C555" s="103"/>
      <c r="D555" s="103"/>
      <c r="E555" s="103"/>
    </row>
    <row r="556" spans="1:5" ht="14.4" x14ac:dyDescent="0.3">
      <c r="A556" s="127" t="s">
        <v>5336</v>
      </c>
      <c r="B556" s="129" t="s">
        <v>5321</v>
      </c>
      <c r="C556" s="103"/>
      <c r="D556" s="103"/>
      <c r="E556" s="103"/>
    </row>
    <row r="557" spans="1:5" ht="14.4" x14ac:dyDescent="0.3">
      <c r="A557" s="127" t="s">
        <v>5337</v>
      </c>
      <c r="B557" s="129" t="s">
        <v>5322</v>
      </c>
      <c r="C557" s="103"/>
      <c r="D557" s="103"/>
      <c r="E557" s="103"/>
    </row>
    <row r="558" spans="1:5" ht="14.4" x14ac:dyDescent="0.3">
      <c r="A558" s="127" t="s">
        <v>5338</v>
      </c>
      <c r="B558" s="129" t="s">
        <v>5323</v>
      </c>
      <c r="C558" s="103"/>
      <c r="D558" s="103"/>
      <c r="E558" s="103"/>
    </row>
    <row r="559" spans="1:5" ht="14.4" x14ac:dyDescent="0.3">
      <c r="A559" s="127" t="s">
        <v>5339</v>
      </c>
      <c r="B559" s="129" t="s">
        <v>5324</v>
      </c>
      <c r="C559" s="103"/>
      <c r="D559" s="103"/>
      <c r="E559" s="103"/>
    </row>
    <row r="560" spans="1:5" ht="14.4" x14ac:dyDescent="0.3">
      <c r="A560" s="127" t="s">
        <v>5340</v>
      </c>
      <c r="B560" s="129" t="s">
        <v>5325</v>
      </c>
      <c r="C560" s="103"/>
      <c r="D560" s="103"/>
      <c r="E560" s="103"/>
    </row>
    <row r="561" spans="1:5" ht="14.4" x14ac:dyDescent="0.3">
      <c r="A561" s="127" t="s">
        <v>5341</v>
      </c>
      <c r="B561" s="129" t="s">
        <v>5326</v>
      </c>
      <c r="C561" s="103"/>
      <c r="D561" s="103"/>
      <c r="E561" s="103"/>
    </row>
    <row r="562" spans="1:5" ht="14.4" x14ac:dyDescent="0.3">
      <c r="A562" s="127" t="s">
        <v>5342</v>
      </c>
      <c r="B562" s="129" t="s">
        <v>5327</v>
      </c>
      <c r="C562" s="103"/>
      <c r="D562" s="103"/>
      <c r="E562" s="103"/>
    </row>
    <row r="563" spans="1:5" ht="14.4" x14ac:dyDescent="0.3">
      <c r="A563" s="127" t="s">
        <v>5343</v>
      </c>
      <c r="B563" s="129" t="s">
        <v>5328</v>
      </c>
      <c r="C563" s="103"/>
      <c r="D563" s="103"/>
      <c r="E563" s="103"/>
    </row>
    <row r="564" spans="1:5" ht="14.4" x14ac:dyDescent="0.3">
      <c r="A564" s="127" t="s">
        <v>5502</v>
      </c>
      <c r="B564" s="129" t="s">
        <v>5503</v>
      </c>
      <c r="C564" s="103"/>
      <c r="D564" s="103"/>
      <c r="E564" s="103"/>
    </row>
    <row r="565" spans="1:5" ht="14.4" x14ac:dyDescent="0.3">
      <c r="A565" s="127" t="s">
        <v>5504</v>
      </c>
      <c r="B565" s="129" t="s">
        <v>5505</v>
      </c>
      <c r="C565" s="103"/>
      <c r="D565" s="103"/>
      <c r="E565" s="103"/>
    </row>
    <row r="566" spans="1:5" ht="14.4" x14ac:dyDescent="0.3">
      <c r="A566" s="127" t="s">
        <v>5506</v>
      </c>
      <c r="B566" s="129" t="s">
        <v>5507</v>
      </c>
      <c r="C566" s="103"/>
      <c r="D566" s="103"/>
      <c r="E566" s="103"/>
    </row>
    <row r="567" spans="1:5" ht="14.4" x14ac:dyDescent="0.3">
      <c r="A567" s="127" t="s">
        <v>5508</v>
      </c>
      <c r="B567" s="129" t="s">
        <v>5509</v>
      </c>
      <c r="C567" s="103"/>
      <c r="D567" s="103"/>
      <c r="E567" s="103"/>
    </row>
    <row r="568" spans="1:5" ht="14.4" x14ac:dyDescent="0.3">
      <c r="A568" s="127" t="s">
        <v>5510</v>
      </c>
      <c r="B568" s="129" t="s">
        <v>5511</v>
      </c>
      <c r="C568" s="103"/>
      <c r="D568" s="103"/>
      <c r="E568" s="103"/>
    </row>
    <row r="569" spans="1:5" ht="14.4" x14ac:dyDescent="0.3">
      <c r="A569" s="127" t="s">
        <v>5512</v>
      </c>
      <c r="B569" s="129" t="s">
        <v>5513</v>
      </c>
      <c r="C569" s="103"/>
      <c r="D569" s="103"/>
      <c r="E569" s="103"/>
    </row>
    <row r="570" spans="1:5" ht="14.4" x14ac:dyDescent="0.3">
      <c r="A570" s="127" t="s">
        <v>5514</v>
      </c>
      <c r="B570" s="129" t="s">
        <v>5515</v>
      </c>
      <c r="C570" s="103"/>
      <c r="D570" s="103"/>
      <c r="E570" s="103"/>
    </row>
    <row r="571" spans="1:5" ht="14.4" x14ac:dyDescent="0.3">
      <c r="A571" s="127" t="s">
        <v>5516</v>
      </c>
      <c r="B571" s="129" t="s">
        <v>5517</v>
      </c>
      <c r="C571" s="103"/>
      <c r="D571" s="103"/>
      <c r="E571" s="103"/>
    </row>
    <row r="572" spans="1:5" ht="14.4" x14ac:dyDescent="0.3">
      <c r="A572" s="409" t="s">
        <v>5644</v>
      </c>
      <c r="B572" s="423" t="s">
        <v>5666</v>
      </c>
      <c r="C572" s="103"/>
      <c r="D572" s="103"/>
      <c r="E572" s="103"/>
    </row>
    <row r="573" spans="1:5" ht="14.4" x14ac:dyDescent="0.3">
      <c r="A573" s="409" t="s">
        <v>5645</v>
      </c>
      <c r="B573" s="423" t="s">
        <v>5667</v>
      </c>
      <c r="C573" s="103"/>
      <c r="D573" s="103"/>
      <c r="E573" s="103"/>
    </row>
    <row r="574" spans="1:5" ht="14.4" x14ac:dyDescent="0.3">
      <c r="A574" s="409" t="s">
        <v>5646</v>
      </c>
      <c r="B574" s="423" t="s">
        <v>5668</v>
      </c>
      <c r="C574" s="103"/>
      <c r="D574" s="103"/>
      <c r="E574" s="103"/>
    </row>
    <row r="575" spans="1:5" ht="14.4" x14ac:dyDescent="0.3">
      <c r="A575" s="409" t="s">
        <v>5647</v>
      </c>
      <c r="B575" s="423" t="s">
        <v>5669</v>
      </c>
      <c r="C575" s="103"/>
      <c r="D575" s="103"/>
      <c r="E575" s="103"/>
    </row>
    <row r="576" spans="1:5" ht="14.4" x14ac:dyDescent="0.3">
      <c r="A576" s="409" t="s">
        <v>5648</v>
      </c>
      <c r="B576" s="423" t="s">
        <v>5670</v>
      </c>
      <c r="C576" s="103"/>
      <c r="D576" s="103"/>
      <c r="E576" s="103"/>
    </row>
    <row r="577" spans="1:5" ht="14.4" x14ac:dyDescent="0.3">
      <c r="A577" s="409" t="s">
        <v>5649</v>
      </c>
      <c r="B577" s="423" t="s">
        <v>5671</v>
      </c>
      <c r="C577" s="103"/>
      <c r="D577" s="103"/>
      <c r="E577" s="103"/>
    </row>
    <row r="578" spans="1:5" ht="14.4" x14ac:dyDescent="0.3">
      <c r="A578" s="409" t="s">
        <v>5650</v>
      </c>
      <c r="B578" s="423" t="s">
        <v>5672</v>
      </c>
      <c r="C578" s="103"/>
      <c r="D578" s="103"/>
      <c r="E578" s="103"/>
    </row>
    <row r="579" spans="1:5" ht="14.4" x14ac:dyDescent="0.3">
      <c r="A579" s="126">
        <v>6000</v>
      </c>
      <c r="B579" s="123" t="s">
        <v>3609</v>
      </c>
      <c r="C579" s="103"/>
      <c r="D579" s="103"/>
      <c r="E579" s="103"/>
    </row>
    <row r="580" spans="1:5" ht="14.4" x14ac:dyDescent="0.3">
      <c r="A580" s="126">
        <v>6001</v>
      </c>
      <c r="B580" s="123" t="s">
        <v>3610</v>
      </c>
      <c r="C580" s="103"/>
      <c r="D580" s="103"/>
      <c r="E580" s="103"/>
    </row>
    <row r="581" spans="1:5" ht="14.4" x14ac:dyDescent="0.3">
      <c r="A581" s="126">
        <v>6002</v>
      </c>
      <c r="B581" s="123" t="s">
        <v>3611</v>
      </c>
      <c r="C581" s="103"/>
      <c r="D581" s="103"/>
      <c r="E581" s="103"/>
    </row>
    <row r="582" spans="1:5" ht="14.4" x14ac:dyDescent="0.3">
      <c r="A582" s="126">
        <v>6003</v>
      </c>
      <c r="B582" s="123" t="s">
        <v>3612</v>
      </c>
      <c r="C582" s="103"/>
      <c r="D582" s="103"/>
      <c r="E582" s="103"/>
    </row>
    <row r="583" spans="1:5" ht="14.4" x14ac:dyDescent="0.3">
      <c r="A583" s="126">
        <v>6004</v>
      </c>
      <c r="B583" s="123" t="s">
        <v>3613</v>
      </c>
      <c r="C583" s="103"/>
      <c r="D583" s="103"/>
      <c r="E583" s="103"/>
    </row>
    <row r="584" spans="1:5" ht="14.4" x14ac:dyDescent="0.3">
      <c r="A584" s="551">
        <v>6005</v>
      </c>
      <c r="B584" s="552" t="s">
        <v>5630</v>
      </c>
      <c r="C584" s="103"/>
      <c r="D584" s="103"/>
      <c r="E584" s="103"/>
    </row>
    <row r="585" spans="1:5" ht="14.4" x14ac:dyDescent="0.3">
      <c r="A585" s="551">
        <v>6006</v>
      </c>
      <c r="B585" s="552" t="s">
        <v>5631</v>
      </c>
      <c r="C585" s="103"/>
      <c r="D585" s="103"/>
      <c r="E585" s="103"/>
    </row>
    <row r="586" spans="1:5" ht="14.4" x14ac:dyDescent="0.3">
      <c r="A586" s="549" t="s">
        <v>3614</v>
      </c>
      <c r="B586" s="550" t="s">
        <v>3615</v>
      </c>
      <c r="C586" s="103"/>
      <c r="D586" s="103"/>
      <c r="E586" s="103"/>
    </row>
    <row r="587" spans="1:5" ht="14.4" x14ac:dyDescent="0.3">
      <c r="A587" s="126">
        <v>7001</v>
      </c>
      <c r="B587" s="123" t="s">
        <v>7103</v>
      </c>
      <c r="C587" s="103"/>
      <c r="D587" s="103"/>
      <c r="E587" s="103"/>
    </row>
    <row r="588" spans="1:5" ht="14.4" x14ac:dyDescent="0.3">
      <c r="A588" s="126">
        <v>7002</v>
      </c>
      <c r="B588" s="123" t="s">
        <v>7102</v>
      </c>
      <c r="C588" s="103"/>
      <c r="D588" s="103"/>
      <c r="E588" s="103"/>
    </row>
    <row r="589" spans="1:5" ht="14.4" x14ac:dyDescent="0.3">
      <c r="A589" s="126">
        <v>7003</v>
      </c>
      <c r="B589" s="123" t="s">
        <v>7092</v>
      </c>
      <c r="C589" s="103"/>
      <c r="D589" s="103"/>
      <c r="E589" s="103"/>
    </row>
    <row r="590" spans="1:5" ht="14.4" x14ac:dyDescent="0.3">
      <c r="A590" s="126" t="s">
        <v>3616</v>
      </c>
      <c r="B590" s="893" t="s">
        <v>7093</v>
      </c>
      <c r="C590" s="103"/>
      <c r="D590" s="103"/>
      <c r="E590" s="103"/>
    </row>
    <row r="591" spans="1:5" ht="14.4" x14ac:dyDescent="0.3">
      <c r="A591" s="126" t="s">
        <v>3617</v>
      </c>
      <c r="B591" s="893" t="s">
        <v>7094</v>
      </c>
      <c r="C591" s="103"/>
      <c r="D591" s="103"/>
      <c r="E591" s="103"/>
    </row>
    <row r="592" spans="1:5" ht="14.4" x14ac:dyDescent="0.3">
      <c r="A592" s="126" t="s">
        <v>3618</v>
      </c>
      <c r="B592" s="123" t="s">
        <v>7095</v>
      </c>
      <c r="C592" s="103"/>
      <c r="D592" s="103"/>
      <c r="E592" s="103"/>
    </row>
    <row r="593" spans="1:5" ht="14.4" x14ac:dyDescent="0.3">
      <c r="A593" s="126" t="s">
        <v>3619</v>
      </c>
      <c r="B593" s="123" t="s">
        <v>7096</v>
      </c>
      <c r="C593" s="103"/>
      <c r="D593" s="103"/>
      <c r="E593" s="103"/>
    </row>
    <row r="594" spans="1:5" ht="14.4" x14ac:dyDescent="0.3">
      <c r="A594" s="126" t="s">
        <v>3620</v>
      </c>
      <c r="B594" s="123" t="s">
        <v>7097</v>
      </c>
      <c r="C594" s="103"/>
      <c r="D594" s="103"/>
      <c r="E594" s="103"/>
    </row>
    <row r="595" spans="1:5" ht="14.4" x14ac:dyDescent="0.3">
      <c r="A595" s="126" t="s">
        <v>3621</v>
      </c>
      <c r="B595" s="123" t="s">
        <v>7098</v>
      </c>
      <c r="C595" s="103"/>
      <c r="D595" s="103"/>
      <c r="E595" s="103"/>
    </row>
    <row r="596" spans="1:5" ht="14.4" x14ac:dyDescent="0.3">
      <c r="A596" s="126" t="s">
        <v>3622</v>
      </c>
      <c r="B596" s="123" t="s">
        <v>7099</v>
      </c>
      <c r="C596" s="103"/>
      <c r="D596" s="103"/>
      <c r="E596" s="103"/>
    </row>
    <row r="597" spans="1:5" ht="14.4" x14ac:dyDescent="0.3">
      <c r="A597" s="127" t="s">
        <v>4989</v>
      </c>
      <c r="B597" s="129" t="s">
        <v>7100</v>
      </c>
      <c r="C597" s="103"/>
      <c r="D597" s="103"/>
      <c r="E597" s="103"/>
    </row>
    <row r="598" spans="1:5" ht="14.4" x14ac:dyDescent="0.3">
      <c r="A598" s="409" t="s">
        <v>5691</v>
      </c>
      <c r="B598" s="423" t="s">
        <v>7101</v>
      </c>
      <c r="C598" s="103"/>
      <c r="D598" s="103"/>
      <c r="E598" s="103"/>
    </row>
    <row r="599" spans="1:5" ht="14.4" x14ac:dyDescent="0.3">
      <c r="A599" s="889" t="s">
        <v>7085</v>
      </c>
      <c r="B599" s="810" t="s">
        <v>7104</v>
      </c>
      <c r="C599" s="103"/>
      <c r="D599" s="103"/>
      <c r="E599" s="103"/>
    </row>
    <row r="600" spans="1:5" ht="14.4" x14ac:dyDescent="0.3">
      <c r="A600" s="889" t="s">
        <v>7086</v>
      </c>
      <c r="B600" s="810" t="s">
        <v>7108</v>
      </c>
      <c r="C600" s="103"/>
      <c r="D600" s="103"/>
      <c r="E600" s="103"/>
    </row>
    <row r="601" spans="1:5" ht="14.4" x14ac:dyDescent="0.3">
      <c r="A601" s="889" t="s">
        <v>7087</v>
      </c>
      <c r="B601" s="810" t="s">
        <v>7105</v>
      </c>
      <c r="C601" s="103"/>
      <c r="D601" s="103"/>
      <c r="E601" s="103"/>
    </row>
    <row r="602" spans="1:5" ht="14.4" x14ac:dyDescent="0.3">
      <c r="A602" s="889" t="s">
        <v>7088</v>
      </c>
      <c r="B602" s="810" t="s">
        <v>7106</v>
      </c>
      <c r="C602" s="103"/>
      <c r="D602" s="103"/>
      <c r="E602" s="103"/>
    </row>
    <row r="603" spans="1:5" ht="14.4" x14ac:dyDescent="0.3">
      <c r="A603" s="889" t="s">
        <v>7089</v>
      </c>
      <c r="B603" s="810" t="s">
        <v>7107</v>
      </c>
      <c r="C603" s="103"/>
      <c r="D603" s="103"/>
      <c r="E603" s="103"/>
    </row>
    <row r="604" spans="1:5" ht="14.4" x14ac:dyDescent="0.3">
      <c r="A604" s="409" t="s">
        <v>5299</v>
      </c>
      <c r="B604" s="423" t="s">
        <v>5745</v>
      </c>
      <c r="C604" s="103"/>
      <c r="D604" s="103"/>
      <c r="E604" s="103"/>
    </row>
    <row r="605" spans="1:5" ht="14.4" x14ac:dyDescent="0.3">
      <c r="A605" s="409" t="s">
        <v>5641</v>
      </c>
      <c r="B605" s="423" t="s">
        <v>5642</v>
      </c>
      <c r="C605" s="103"/>
      <c r="D605" s="103"/>
      <c r="E605" s="103"/>
    </row>
    <row r="606" spans="1:5" ht="14.4" x14ac:dyDescent="0.3">
      <c r="A606" s="60"/>
      <c r="B606" s="67"/>
      <c r="C606" s="103"/>
      <c r="D606" s="103"/>
      <c r="E606" s="103"/>
    </row>
    <row r="607" spans="1:5" ht="14.4" x14ac:dyDescent="0.3">
      <c r="A607" s="59" t="s">
        <v>2518</v>
      </c>
      <c r="B607" s="125">
        <v>56</v>
      </c>
      <c r="C607" s="103"/>
      <c r="D607" s="103"/>
      <c r="E607" s="103"/>
    </row>
    <row r="608" spans="1:5" ht="14.4" x14ac:dyDescent="0.3">
      <c r="A608" s="59" t="s">
        <v>2520</v>
      </c>
      <c r="B608" s="64" t="s">
        <v>3267</v>
      </c>
      <c r="C608" s="103"/>
      <c r="D608" s="103"/>
      <c r="E608" s="103"/>
    </row>
    <row r="609" spans="1:5" ht="14.4" x14ac:dyDescent="0.3">
      <c r="A609" s="61" t="s">
        <v>2522</v>
      </c>
      <c r="B609" s="69" t="s">
        <v>344</v>
      </c>
      <c r="C609" s="103"/>
      <c r="D609" s="103"/>
      <c r="E609" s="103"/>
    </row>
    <row r="610" spans="1:5" ht="14.4" x14ac:dyDescent="0.3">
      <c r="A610" s="127">
        <v>1</v>
      </c>
      <c r="B610" s="129" t="s">
        <v>3268</v>
      </c>
      <c r="C610" s="103"/>
      <c r="D610" s="103"/>
      <c r="E610" s="103"/>
    </row>
    <row r="611" spans="1:5" ht="14.4" x14ac:dyDescent="0.3">
      <c r="A611" s="127">
        <v>2</v>
      </c>
      <c r="B611" s="129" t="s">
        <v>3269</v>
      </c>
      <c r="C611" s="103"/>
      <c r="D611" s="103"/>
      <c r="E611" s="103"/>
    </row>
    <row r="612" spans="1:5" ht="14.4" x14ac:dyDescent="0.3">
      <c r="A612" s="127">
        <v>3</v>
      </c>
      <c r="B612" s="810" t="s">
        <v>3270</v>
      </c>
      <c r="C612" s="103"/>
      <c r="D612" s="103"/>
      <c r="E612" s="103"/>
    </row>
    <row r="613" spans="1:5" ht="14.4" x14ac:dyDescent="0.3">
      <c r="A613" s="127">
        <v>4</v>
      </c>
      <c r="B613" s="810" t="s">
        <v>3271</v>
      </c>
      <c r="C613" s="103"/>
      <c r="D613" s="103"/>
      <c r="E613" s="103"/>
    </row>
    <row r="614" spans="1:5" ht="14.4" x14ac:dyDescent="0.3">
      <c r="A614" s="127">
        <v>5</v>
      </c>
      <c r="B614" s="129" t="s">
        <v>3272</v>
      </c>
      <c r="C614" s="103"/>
      <c r="D614" s="103"/>
      <c r="E614" s="103"/>
    </row>
    <row r="615" spans="1:5" ht="14.4" x14ac:dyDescent="0.3">
      <c r="A615" s="409" t="s">
        <v>2560</v>
      </c>
      <c r="B615" s="423" t="s">
        <v>6246</v>
      </c>
      <c r="C615" s="103"/>
      <c r="D615" s="103"/>
      <c r="E615" s="103"/>
    </row>
    <row r="616" spans="1:5" ht="14.4" x14ac:dyDescent="0.3">
      <c r="A616" s="797" t="s">
        <v>2561</v>
      </c>
      <c r="B616" s="798" t="s">
        <v>6872</v>
      </c>
      <c r="C616" s="103"/>
      <c r="D616" s="103"/>
      <c r="E616" s="103"/>
    </row>
    <row r="617" spans="1:5" ht="14.4" x14ac:dyDescent="0.3">
      <c r="A617" s="60"/>
      <c r="B617" s="67"/>
      <c r="C617" s="103"/>
      <c r="D617" s="103"/>
      <c r="E617" s="103"/>
    </row>
    <row r="618" spans="1:5" ht="14.4" x14ac:dyDescent="0.3">
      <c r="A618" s="59" t="s">
        <v>2518</v>
      </c>
      <c r="B618" s="125">
        <v>57</v>
      </c>
      <c r="C618" s="103"/>
      <c r="D618" s="103"/>
      <c r="E618" s="103"/>
    </row>
    <row r="619" spans="1:5" ht="14.4" x14ac:dyDescent="0.3">
      <c r="A619" s="59" t="s">
        <v>2520</v>
      </c>
      <c r="B619" s="64" t="s">
        <v>3273</v>
      </c>
      <c r="C619" s="103"/>
      <c r="D619" s="103"/>
      <c r="E619" s="103"/>
    </row>
    <row r="620" spans="1:5" ht="14.4" x14ac:dyDescent="0.3">
      <c r="A620" s="61" t="s">
        <v>2522</v>
      </c>
      <c r="B620" s="69" t="s">
        <v>344</v>
      </c>
      <c r="C620" s="103"/>
      <c r="D620" s="103"/>
      <c r="E620" s="103"/>
    </row>
    <row r="621" spans="1:5" ht="14.4" x14ac:dyDescent="0.3">
      <c r="A621" s="127">
        <v>1</v>
      </c>
      <c r="B621" s="129" t="s">
        <v>3274</v>
      </c>
      <c r="C621" s="103"/>
      <c r="D621" s="103"/>
      <c r="E621" s="103"/>
    </row>
    <row r="622" spans="1:5" ht="14.4" x14ac:dyDescent="0.3">
      <c r="A622" s="127">
        <v>2</v>
      </c>
      <c r="B622" s="129" t="s">
        <v>3275</v>
      </c>
      <c r="C622" s="103"/>
      <c r="D622" s="103"/>
      <c r="E622" s="103"/>
    </row>
    <row r="623" spans="1:5" ht="14.4" x14ac:dyDescent="0.3">
      <c r="A623" s="127">
        <v>3</v>
      </c>
      <c r="B623" s="129" t="s">
        <v>3276</v>
      </c>
      <c r="C623" s="103"/>
      <c r="D623" s="103"/>
      <c r="E623" s="103"/>
    </row>
    <row r="624" spans="1:5" ht="14.4" x14ac:dyDescent="0.3">
      <c r="A624" s="127">
        <v>4</v>
      </c>
      <c r="B624" s="129" t="s">
        <v>3277</v>
      </c>
      <c r="C624" s="103"/>
      <c r="D624" s="103"/>
      <c r="E624" s="103"/>
    </row>
    <row r="625" spans="1:5" ht="14.4" x14ac:dyDescent="0.3">
      <c r="A625" s="60"/>
      <c r="B625" s="67"/>
      <c r="C625" s="103"/>
      <c r="D625" s="103"/>
      <c r="E625" s="103"/>
    </row>
    <row r="626" spans="1:5" ht="14.4" x14ac:dyDescent="0.3">
      <c r="A626" s="59" t="s">
        <v>2518</v>
      </c>
      <c r="B626" s="125">
        <v>58</v>
      </c>
      <c r="C626" s="103"/>
      <c r="D626" s="103"/>
      <c r="E626" s="103"/>
    </row>
    <row r="627" spans="1:5" ht="14.4" x14ac:dyDescent="0.3">
      <c r="A627" s="59" t="s">
        <v>2520</v>
      </c>
      <c r="B627" s="64" t="s">
        <v>3278</v>
      </c>
      <c r="C627" s="103"/>
      <c r="D627" s="103"/>
      <c r="E627" s="103"/>
    </row>
    <row r="628" spans="1:5" ht="14.4" x14ac:dyDescent="0.3">
      <c r="A628" s="61" t="s">
        <v>2522</v>
      </c>
      <c r="B628" s="69" t="s">
        <v>344</v>
      </c>
      <c r="C628" s="103"/>
      <c r="D628" s="103"/>
      <c r="E628" s="103"/>
    </row>
    <row r="629" spans="1:5" ht="14.4" x14ac:dyDescent="0.3">
      <c r="A629" s="127">
        <v>1</v>
      </c>
      <c r="B629" s="129" t="s">
        <v>3279</v>
      </c>
      <c r="C629" s="103"/>
      <c r="D629" s="103"/>
      <c r="E629" s="103"/>
    </row>
    <row r="630" spans="1:5" ht="14.4" x14ac:dyDescent="0.3">
      <c r="A630" s="127">
        <v>2</v>
      </c>
      <c r="B630" s="129" t="s">
        <v>3280</v>
      </c>
      <c r="C630" s="103"/>
      <c r="D630" s="103"/>
      <c r="E630" s="103"/>
    </row>
    <row r="631" spans="1:5" ht="14.4" x14ac:dyDescent="0.3">
      <c r="A631" s="60"/>
      <c r="B631" s="67"/>
      <c r="C631" s="103"/>
      <c r="D631" s="103"/>
      <c r="E631" s="103"/>
    </row>
    <row r="632" spans="1:5" ht="14.4" x14ac:dyDescent="0.3">
      <c r="A632" s="59" t="s">
        <v>2518</v>
      </c>
      <c r="B632" s="125">
        <v>59</v>
      </c>
      <c r="C632" s="103"/>
      <c r="D632" s="103"/>
      <c r="E632" s="103"/>
    </row>
    <row r="633" spans="1:5" ht="14.4" x14ac:dyDescent="0.3">
      <c r="A633" s="59" t="s">
        <v>2520</v>
      </c>
      <c r="B633" s="64" t="s">
        <v>3623</v>
      </c>
      <c r="C633" s="103"/>
      <c r="D633" s="103"/>
      <c r="E633" s="103"/>
    </row>
    <row r="634" spans="1:5" ht="14.4" x14ac:dyDescent="0.3">
      <c r="A634" s="61" t="s">
        <v>2522</v>
      </c>
      <c r="B634" s="69" t="s">
        <v>344</v>
      </c>
      <c r="C634" s="103"/>
      <c r="D634" s="103"/>
      <c r="E634" s="103"/>
    </row>
    <row r="635" spans="1:5" ht="14.4" x14ac:dyDescent="0.3">
      <c r="A635" s="127" t="s">
        <v>3507</v>
      </c>
      <c r="B635" s="105" t="s">
        <v>3624</v>
      </c>
      <c r="C635" s="103"/>
      <c r="D635" s="103"/>
      <c r="E635" s="103"/>
    </row>
    <row r="636" spans="1:5" ht="14.4" x14ac:dyDescent="0.3">
      <c r="A636" s="127" t="s">
        <v>3625</v>
      </c>
      <c r="B636" s="105" t="s">
        <v>3626</v>
      </c>
      <c r="C636" s="103"/>
      <c r="D636" s="103"/>
      <c r="E636" s="103"/>
    </row>
    <row r="637" spans="1:5" ht="14.4" x14ac:dyDescent="0.3">
      <c r="A637" s="127" t="s">
        <v>3509</v>
      </c>
      <c r="B637" s="105" t="s">
        <v>3627</v>
      </c>
      <c r="C637" s="103"/>
      <c r="D637" s="103"/>
      <c r="E637" s="103"/>
    </row>
    <row r="638" spans="1:5" ht="14.4" x14ac:dyDescent="0.3">
      <c r="A638" s="127" t="s">
        <v>3511</v>
      </c>
      <c r="B638" s="105" t="s">
        <v>3628</v>
      </c>
      <c r="C638" s="103"/>
      <c r="D638" s="103"/>
      <c r="E638" s="103"/>
    </row>
    <row r="639" spans="1:5" ht="14.4" x14ac:dyDescent="0.3">
      <c r="A639" s="127" t="s">
        <v>3513</v>
      </c>
      <c r="B639" s="105" t="s">
        <v>3629</v>
      </c>
      <c r="C639" s="103"/>
      <c r="D639" s="103"/>
      <c r="E639" s="103"/>
    </row>
    <row r="640" spans="1:5" ht="14.4" x14ac:dyDescent="0.3">
      <c r="A640" s="127" t="s">
        <v>3630</v>
      </c>
      <c r="B640" s="105" t="s">
        <v>3631</v>
      </c>
      <c r="C640" s="103"/>
      <c r="D640" s="103"/>
      <c r="E640" s="103"/>
    </row>
    <row r="641" spans="1:5" ht="27.6" x14ac:dyDescent="0.3">
      <c r="A641" s="127" t="s">
        <v>3515</v>
      </c>
      <c r="B641" s="105" t="s">
        <v>3632</v>
      </c>
      <c r="C641" s="103"/>
      <c r="D641" s="103"/>
      <c r="E641" s="103"/>
    </row>
    <row r="642" spans="1:5" ht="14.4" x14ac:dyDescent="0.3">
      <c r="A642" s="127" t="s">
        <v>3517</v>
      </c>
      <c r="B642" s="105" t="s">
        <v>3633</v>
      </c>
      <c r="C642" s="103"/>
      <c r="D642" s="103"/>
      <c r="E642" s="103"/>
    </row>
    <row r="643" spans="1:5" ht="14.4" x14ac:dyDescent="0.3">
      <c r="A643" s="127" t="s">
        <v>3519</v>
      </c>
      <c r="B643" s="105" t="s">
        <v>3634</v>
      </c>
      <c r="C643" s="103"/>
      <c r="D643" s="103"/>
      <c r="E643" s="103"/>
    </row>
    <row r="644" spans="1:5" ht="14.4" x14ac:dyDescent="0.3">
      <c r="A644" s="127" t="s">
        <v>3521</v>
      </c>
      <c r="B644" s="105" t="s">
        <v>3635</v>
      </c>
      <c r="C644" s="103"/>
      <c r="D644" s="103"/>
      <c r="E644" s="103"/>
    </row>
    <row r="645" spans="1:5" ht="27.6" x14ac:dyDescent="0.3">
      <c r="A645" s="127" t="s">
        <v>3636</v>
      </c>
      <c r="B645" s="105" t="s">
        <v>3637</v>
      </c>
      <c r="C645" s="103"/>
      <c r="D645" s="103"/>
      <c r="E645" s="103"/>
    </row>
    <row r="646" spans="1:5" ht="41.4" x14ac:dyDescent="0.3">
      <c r="A646" s="127" t="s">
        <v>3523</v>
      </c>
      <c r="B646" s="105" t="s">
        <v>3638</v>
      </c>
      <c r="C646" s="103"/>
      <c r="D646" s="103"/>
      <c r="E646" s="103"/>
    </row>
    <row r="647" spans="1:5" ht="27.6" x14ac:dyDescent="0.3">
      <c r="A647" s="127" t="s">
        <v>3639</v>
      </c>
      <c r="B647" s="105" t="s">
        <v>3640</v>
      </c>
      <c r="C647" s="103"/>
      <c r="D647" s="103"/>
      <c r="E647" s="103"/>
    </row>
    <row r="648" spans="1:5" ht="14.4" x14ac:dyDescent="0.3">
      <c r="A648" s="127" t="s">
        <v>3641</v>
      </c>
      <c r="B648" s="105" t="s">
        <v>3642</v>
      </c>
      <c r="C648" s="103"/>
      <c r="D648" s="103"/>
      <c r="E648" s="103"/>
    </row>
    <row r="649" spans="1:5" ht="14.4" x14ac:dyDescent="0.3">
      <c r="A649" s="127" t="s">
        <v>3643</v>
      </c>
      <c r="B649" s="105" t="s">
        <v>3644</v>
      </c>
      <c r="C649" s="103"/>
      <c r="D649" s="103"/>
      <c r="E649" s="103"/>
    </row>
    <row r="650" spans="1:5" ht="14.4" x14ac:dyDescent="0.3">
      <c r="A650" s="127" t="s">
        <v>3645</v>
      </c>
      <c r="B650" s="105" t="s">
        <v>3646</v>
      </c>
      <c r="C650" s="103"/>
      <c r="D650" s="103"/>
      <c r="E650" s="103"/>
    </row>
    <row r="651" spans="1:5" ht="14.4" x14ac:dyDescent="0.3">
      <c r="A651" s="127" t="s">
        <v>3647</v>
      </c>
      <c r="B651" s="105" t="s">
        <v>3648</v>
      </c>
      <c r="C651" s="103"/>
      <c r="D651" s="103"/>
      <c r="E651" s="103"/>
    </row>
    <row r="652" spans="1:5" ht="14.4" x14ac:dyDescent="0.3">
      <c r="A652" s="127" t="s">
        <v>3649</v>
      </c>
      <c r="B652" s="105" t="s">
        <v>3650</v>
      </c>
      <c r="C652" s="103"/>
      <c r="D652" s="103"/>
      <c r="E652" s="103"/>
    </row>
    <row r="653" spans="1:5" ht="14.4" x14ac:dyDescent="0.3">
      <c r="A653" s="127" t="s">
        <v>3651</v>
      </c>
      <c r="B653" s="105" t="s">
        <v>3652</v>
      </c>
      <c r="C653" s="103"/>
      <c r="D653" s="103"/>
      <c r="E653" s="103"/>
    </row>
    <row r="654" spans="1:5" ht="14.4" x14ac:dyDescent="0.3">
      <c r="A654" s="127" t="s">
        <v>3653</v>
      </c>
      <c r="B654" s="105" t="s">
        <v>3654</v>
      </c>
      <c r="C654" s="103"/>
      <c r="D654" s="103"/>
      <c r="E654" s="103"/>
    </row>
    <row r="655" spans="1:5" ht="14.4" x14ac:dyDescent="0.3">
      <c r="A655" s="127" t="s">
        <v>3655</v>
      </c>
      <c r="B655" s="105" t="s">
        <v>3656</v>
      </c>
      <c r="C655" s="103"/>
      <c r="D655" s="103"/>
      <c r="E655" s="103"/>
    </row>
    <row r="656" spans="1:5" ht="14.4" x14ac:dyDescent="0.3">
      <c r="A656" s="127" t="s">
        <v>3657</v>
      </c>
      <c r="B656" s="105" t="s">
        <v>3658</v>
      </c>
      <c r="C656" s="103"/>
      <c r="D656" s="103"/>
      <c r="E656" s="103"/>
    </row>
    <row r="657" spans="1:5" ht="14.4" x14ac:dyDescent="0.3">
      <c r="A657" s="60"/>
      <c r="B657" s="67"/>
      <c r="C657" s="103"/>
      <c r="D657" s="103"/>
      <c r="E657" s="103"/>
    </row>
    <row r="658" spans="1:5" ht="14.4" x14ac:dyDescent="0.3"/>
    <row r="659" spans="1:5" ht="14.4" x14ac:dyDescent="0.3">
      <c r="A659" s="59" t="s">
        <v>2518</v>
      </c>
      <c r="B659" s="795">
        <v>60</v>
      </c>
    </row>
    <row r="660" spans="1:5" ht="14.4" x14ac:dyDescent="0.3">
      <c r="A660" s="59" t="s">
        <v>2520</v>
      </c>
      <c r="B660" s="776" t="s">
        <v>6858</v>
      </c>
    </row>
    <row r="661" spans="1:5" ht="14.4" x14ac:dyDescent="0.3">
      <c r="A661" s="61" t="s">
        <v>2522</v>
      </c>
      <c r="B661" s="69" t="s">
        <v>344</v>
      </c>
    </row>
    <row r="662" spans="1:5" ht="14.4" x14ac:dyDescent="0.3">
      <c r="A662" s="688" t="s">
        <v>2519</v>
      </c>
      <c r="B662" s="777" t="s">
        <v>6853</v>
      </c>
    </row>
    <row r="663" spans="1:5" ht="14.4" x14ac:dyDescent="0.3">
      <c r="A663" s="688" t="s">
        <v>2523</v>
      </c>
      <c r="B663" s="777" t="s">
        <v>6854</v>
      </c>
    </row>
    <row r="664" spans="1:5" ht="14.4" x14ac:dyDescent="0.3">
      <c r="A664" s="688" t="s">
        <v>2540</v>
      </c>
      <c r="B664" s="777" t="s">
        <v>6855</v>
      </c>
    </row>
    <row r="665" spans="1:5" ht="14.4" x14ac:dyDescent="0.3">
      <c r="A665" s="688" t="s">
        <v>2542</v>
      </c>
      <c r="B665" s="777" t="s">
        <v>6856</v>
      </c>
    </row>
    <row r="666" spans="1:5" ht="14.4" x14ac:dyDescent="0.3">
      <c r="A666" s="688" t="s">
        <v>2546</v>
      </c>
      <c r="B666" s="777" t="s">
        <v>6857</v>
      </c>
    </row>
    <row r="667" spans="1:5" ht="14.4" x14ac:dyDescent="0.3"/>
    <row r="668" spans="1:5" ht="14.4" x14ac:dyDescent="0.3"/>
    <row r="669" spans="1:5" ht="14.4" x14ac:dyDescent="0.3"/>
    <row r="670" spans="1:5" ht="14.4" x14ac:dyDescent="0.3"/>
    <row r="671" spans="1:5" ht="14.4" x14ac:dyDescent="0.3"/>
    <row r="672" spans="1:5" ht="14.4" x14ac:dyDescent="0.3"/>
    <row r="673" ht="14.4" x14ac:dyDescent="0.3"/>
    <row r="674" ht="14.4" x14ac:dyDescent="0.3"/>
    <row r="675" ht="14.4" x14ac:dyDescent="0.3"/>
    <row r="676" ht="14.4" x14ac:dyDescent="0.3"/>
    <row r="677" ht="14.4" x14ac:dyDescent="0.3"/>
    <row r="678" ht="14.4" x14ac:dyDescent="0.3"/>
    <row r="679" ht="14.4" x14ac:dyDescent="0.3"/>
    <row r="680" ht="14.4" x14ac:dyDescent="0.3"/>
    <row r="681" ht="14.4" x14ac:dyDescent="0.3"/>
    <row r="682" ht="12.75" customHeight="1" x14ac:dyDescent="0.3"/>
    <row r="683" ht="12.75" customHeight="1" x14ac:dyDescent="0.3"/>
    <row r="684" ht="12.75" customHeight="1" x14ac:dyDescent="0.3"/>
    <row r="685" ht="12.75" customHeight="1" x14ac:dyDescent="0.3"/>
    <row r="686" ht="12.75" customHeight="1" x14ac:dyDescent="0.3"/>
    <row r="687" ht="12.75" customHeight="1" x14ac:dyDescent="0.3"/>
    <row r="688" ht="12.75" customHeight="1" x14ac:dyDescent="0.3"/>
    <row r="689" ht="12.75" customHeight="1" x14ac:dyDescent="0.3"/>
    <row r="690" ht="12.75" customHeight="1" x14ac:dyDescent="0.3"/>
    <row r="691" ht="12.75" customHeight="1" x14ac:dyDescent="0.3"/>
    <row r="692" ht="12.75" customHeight="1" x14ac:dyDescent="0.3"/>
    <row r="693" ht="12.75" customHeight="1" x14ac:dyDescent="0.3"/>
    <row r="694" ht="12.75" customHeight="1" x14ac:dyDescent="0.3"/>
    <row r="695" ht="12.75" customHeight="1" x14ac:dyDescent="0.3"/>
    <row r="696" ht="12.75" customHeight="1" x14ac:dyDescent="0.3"/>
    <row r="697" ht="12.75" customHeight="1" x14ac:dyDescent="0.3"/>
    <row r="698" ht="12.75" customHeight="1" x14ac:dyDescent="0.3"/>
    <row r="699" ht="12.75" customHeight="1" x14ac:dyDescent="0.3"/>
    <row r="700" ht="12.75" customHeight="1" x14ac:dyDescent="0.3"/>
    <row r="701" ht="12.75" customHeight="1" x14ac:dyDescent="0.3"/>
    <row r="702" ht="12.75" customHeight="1" x14ac:dyDescent="0.3"/>
    <row r="703" ht="12.75" customHeight="1" x14ac:dyDescent="0.3"/>
    <row r="704" ht="12.75" customHeight="1" x14ac:dyDescent="0.3"/>
    <row r="705" ht="12.75" customHeight="1" x14ac:dyDescent="0.3"/>
    <row r="706" ht="12.75" customHeight="1" x14ac:dyDescent="0.3"/>
    <row r="707" ht="12.75" customHeight="1" x14ac:dyDescent="0.3"/>
    <row r="708" ht="12.75" customHeight="1" x14ac:dyDescent="0.3"/>
    <row r="709" ht="12.75" customHeight="1" x14ac:dyDescent="0.3"/>
    <row r="710" ht="12.75" customHeight="1" x14ac:dyDescent="0.3"/>
    <row r="711" ht="12.75" customHeight="1" x14ac:dyDescent="0.3"/>
    <row r="712" ht="12.75" customHeight="1" x14ac:dyDescent="0.3"/>
    <row r="713" ht="12.75" customHeight="1" x14ac:dyDescent="0.3"/>
    <row r="714" ht="12.75" customHeight="1" x14ac:dyDescent="0.3"/>
    <row r="715" ht="12.75" customHeight="1" x14ac:dyDescent="0.3"/>
    <row r="716" ht="12.75" customHeight="1" x14ac:dyDescent="0.3"/>
    <row r="717" ht="12.75" customHeight="1" x14ac:dyDescent="0.3"/>
    <row r="718" ht="12.75" customHeight="1" x14ac:dyDescent="0.3"/>
    <row r="719" ht="12.75" customHeight="1" x14ac:dyDescent="0.3"/>
    <row r="720" ht="12.75" customHeight="1" x14ac:dyDescent="0.3"/>
    <row r="721" ht="12.75" customHeight="1" x14ac:dyDescent="0.3"/>
    <row r="722" ht="12.75" customHeight="1" x14ac:dyDescent="0.3"/>
    <row r="723" ht="12.75" customHeight="1" x14ac:dyDescent="0.3"/>
    <row r="724" ht="12.75" customHeight="1" x14ac:dyDescent="0.3"/>
    <row r="725" ht="12.75" customHeight="1" x14ac:dyDescent="0.3"/>
    <row r="726" ht="12.75" customHeight="1" x14ac:dyDescent="0.3"/>
    <row r="727" ht="12.75" customHeight="1" x14ac:dyDescent="0.3"/>
    <row r="728" ht="12.75" customHeight="1" x14ac:dyDescent="0.3"/>
    <row r="729" ht="12.75" customHeight="1" x14ac:dyDescent="0.3"/>
    <row r="730" ht="12.75" customHeight="1" x14ac:dyDescent="0.3"/>
    <row r="731" ht="12.75" customHeight="1" x14ac:dyDescent="0.3"/>
    <row r="732" ht="12.75" customHeight="1" x14ac:dyDescent="0.3"/>
    <row r="733" ht="12.75" customHeight="1" x14ac:dyDescent="0.3"/>
    <row r="734" ht="12.75" customHeight="1" x14ac:dyDescent="0.3"/>
    <row r="735" ht="12.75" customHeight="1" x14ac:dyDescent="0.3"/>
    <row r="736" ht="12.75" customHeight="1" x14ac:dyDescent="0.3"/>
    <row r="737" ht="12.75" customHeight="1" x14ac:dyDescent="0.3"/>
    <row r="738" ht="12.75" customHeight="1" x14ac:dyDescent="0.3"/>
    <row r="739" ht="12.75" customHeight="1" x14ac:dyDescent="0.3"/>
    <row r="740" ht="12.75" customHeight="1" x14ac:dyDescent="0.3"/>
    <row r="741" ht="12.75" customHeight="1" x14ac:dyDescent="0.3"/>
    <row r="742" ht="12.75" customHeight="1" x14ac:dyDescent="0.3"/>
    <row r="743" ht="12.75" customHeight="1" x14ac:dyDescent="0.3"/>
    <row r="744" ht="12.75" customHeight="1" x14ac:dyDescent="0.3"/>
    <row r="745" ht="12.75" customHeight="1" x14ac:dyDescent="0.3"/>
    <row r="746" ht="12.75" customHeight="1" x14ac:dyDescent="0.3"/>
    <row r="747" ht="12.75" customHeight="1" x14ac:dyDescent="0.3"/>
    <row r="748" ht="12.75" customHeight="1" x14ac:dyDescent="0.3"/>
    <row r="749" ht="12.75" customHeight="1" x14ac:dyDescent="0.3"/>
    <row r="750" ht="12.75" customHeight="1" x14ac:dyDescent="0.3"/>
    <row r="751" ht="12.75" customHeight="1" x14ac:dyDescent="0.3"/>
    <row r="752" ht="12.75" customHeight="1" x14ac:dyDescent="0.3"/>
    <row r="753" ht="12.75" customHeight="1" x14ac:dyDescent="0.3"/>
    <row r="754" ht="12.75" customHeight="1" x14ac:dyDescent="0.3"/>
    <row r="755" ht="12.75" customHeight="1" x14ac:dyDescent="0.3"/>
    <row r="756" ht="12.75" customHeight="1" x14ac:dyDescent="0.3"/>
    <row r="757" ht="12.75" customHeight="1" x14ac:dyDescent="0.3"/>
    <row r="758" ht="12.75" customHeight="1" x14ac:dyDescent="0.3"/>
    <row r="759" ht="12.75" customHeight="1" x14ac:dyDescent="0.3"/>
    <row r="760" ht="12.75" customHeight="1" x14ac:dyDescent="0.3"/>
    <row r="761" ht="12.75" customHeight="1" x14ac:dyDescent="0.3"/>
    <row r="762" ht="12.75" customHeight="1" x14ac:dyDescent="0.3"/>
    <row r="763" ht="12.75" customHeight="1" x14ac:dyDescent="0.3"/>
    <row r="764" ht="12.75" customHeight="1" x14ac:dyDescent="0.3"/>
    <row r="765" ht="12.75" customHeight="1" x14ac:dyDescent="0.3"/>
    <row r="766" ht="12.75" customHeight="1" x14ac:dyDescent="0.3"/>
    <row r="767" ht="12.75" customHeight="1" x14ac:dyDescent="0.3"/>
    <row r="768" ht="12.75" customHeight="1" x14ac:dyDescent="0.3"/>
    <row r="769" ht="12.75" customHeight="1" x14ac:dyDescent="0.3"/>
    <row r="770" ht="12.75" customHeight="1" x14ac:dyDescent="0.3"/>
    <row r="771" ht="12.75" customHeight="1" x14ac:dyDescent="0.3"/>
    <row r="772" ht="12.75" customHeight="1" x14ac:dyDescent="0.3"/>
    <row r="773" ht="12.75" customHeight="1" x14ac:dyDescent="0.3"/>
    <row r="774" ht="12.75" customHeight="1" x14ac:dyDescent="0.3"/>
    <row r="775" ht="12.75" customHeight="1" x14ac:dyDescent="0.3"/>
    <row r="776" ht="12.75" customHeight="1" x14ac:dyDescent="0.3"/>
    <row r="777" ht="12.75" customHeight="1" x14ac:dyDescent="0.3"/>
    <row r="778" ht="12.75" customHeight="1" x14ac:dyDescent="0.3"/>
    <row r="779" ht="12.75" customHeight="1" x14ac:dyDescent="0.3"/>
    <row r="780" ht="12.75" customHeight="1" x14ac:dyDescent="0.3"/>
    <row r="781" ht="12.75" customHeight="1" x14ac:dyDescent="0.3"/>
    <row r="782" ht="12.75" customHeight="1" x14ac:dyDescent="0.3"/>
    <row r="783" ht="12.75" customHeight="1" x14ac:dyDescent="0.3"/>
    <row r="784" ht="12.75" customHeight="1" x14ac:dyDescent="0.3"/>
    <row r="785" ht="12.75" customHeight="1" x14ac:dyDescent="0.3"/>
    <row r="786" ht="12.75" customHeight="1" x14ac:dyDescent="0.3"/>
    <row r="787" ht="12.75" customHeight="1" x14ac:dyDescent="0.3"/>
    <row r="788" ht="12.75" customHeight="1" x14ac:dyDescent="0.3"/>
    <row r="789" ht="12.75" customHeight="1" x14ac:dyDescent="0.3"/>
    <row r="790" ht="12.75" customHeight="1" x14ac:dyDescent="0.3"/>
    <row r="791" ht="12.75" customHeight="1" x14ac:dyDescent="0.3"/>
    <row r="792" ht="12.75" customHeight="1" x14ac:dyDescent="0.3"/>
    <row r="793" ht="12.75" customHeight="1" x14ac:dyDescent="0.3"/>
    <row r="794" ht="12.75" customHeight="1" x14ac:dyDescent="0.3"/>
    <row r="795" ht="12.75" customHeight="1" x14ac:dyDescent="0.3"/>
    <row r="796" ht="12.75" customHeight="1" x14ac:dyDescent="0.3"/>
    <row r="797" ht="12.75" customHeight="1" x14ac:dyDescent="0.3"/>
    <row r="798" ht="12.75" customHeight="1" x14ac:dyDescent="0.3"/>
    <row r="799" ht="12.75" customHeight="1" x14ac:dyDescent="0.3"/>
    <row r="800" ht="12.75" customHeight="1" x14ac:dyDescent="0.3"/>
    <row r="801" ht="12.75" customHeight="1" x14ac:dyDescent="0.3"/>
    <row r="802" ht="12.75" customHeight="1" x14ac:dyDescent="0.3"/>
    <row r="803" ht="12.75" customHeight="1" x14ac:dyDescent="0.3"/>
    <row r="804" ht="12.75" customHeight="1" x14ac:dyDescent="0.3"/>
    <row r="805" ht="12.75" customHeight="1" x14ac:dyDescent="0.3"/>
    <row r="806" ht="12.75" customHeight="1" x14ac:dyDescent="0.3"/>
    <row r="807" ht="12.75" customHeight="1" x14ac:dyDescent="0.3"/>
    <row r="808" ht="12.75" customHeight="1" x14ac:dyDescent="0.3"/>
    <row r="809" ht="12.75" customHeight="1" x14ac:dyDescent="0.3"/>
    <row r="810" ht="12.75" customHeight="1" x14ac:dyDescent="0.3"/>
    <row r="811" ht="12.75" customHeight="1" x14ac:dyDescent="0.3"/>
    <row r="812" ht="12.75" customHeight="1" x14ac:dyDescent="0.3"/>
    <row r="813" ht="12.75" customHeight="1" x14ac:dyDescent="0.3"/>
    <row r="814" ht="12.75" customHeight="1" x14ac:dyDescent="0.3"/>
    <row r="815" ht="12.75" customHeight="1" x14ac:dyDescent="0.3"/>
    <row r="816" ht="12.75" customHeight="1" x14ac:dyDescent="0.3"/>
    <row r="817" ht="12.75" customHeight="1" x14ac:dyDescent="0.3"/>
    <row r="818" ht="12.75" customHeight="1" x14ac:dyDescent="0.3"/>
    <row r="819" ht="12.75" customHeight="1" x14ac:dyDescent="0.3"/>
    <row r="820" ht="12.75" customHeight="1" x14ac:dyDescent="0.3"/>
    <row r="821" ht="12.75" customHeight="1" x14ac:dyDescent="0.3"/>
    <row r="822" ht="12.75" customHeight="1" x14ac:dyDescent="0.3"/>
    <row r="823" ht="12.75" customHeight="1" x14ac:dyDescent="0.3"/>
    <row r="824" ht="12.75" customHeight="1" x14ac:dyDescent="0.3"/>
    <row r="825" ht="12.75" customHeight="1" x14ac:dyDescent="0.3"/>
    <row r="826" ht="12.75" customHeight="1" x14ac:dyDescent="0.3"/>
    <row r="827" ht="12.75" customHeight="1" x14ac:dyDescent="0.3"/>
    <row r="828" ht="12.75" customHeight="1" x14ac:dyDescent="0.3"/>
    <row r="829" ht="12.75" customHeight="1" x14ac:dyDescent="0.3"/>
    <row r="830" ht="12.75" customHeight="1" x14ac:dyDescent="0.3"/>
    <row r="831" ht="12.75" customHeight="1" x14ac:dyDescent="0.3"/>
    <row r="832" ht="12.75" customHeight="1" x14ac:dyDescent="0.3"/>
    <row r="833" ht="12.75" customHeight="1" x14ac:dyDescent="0.3"/>
    <row r="834" ht="12.75" customHeight="1" x14ac:dyDescent="0.3"/>
    <row r="835" ht="12.75" customHeight="1" x14ac:dyDescent="0.3"/>
    <row r="836" ht="12.75" customHeight="1" x14ac:dyDescent="0.3"/>
    <row r="837" ht="12.75" customHeight="1" x14ac:dyDescent="0.3"/>
    <row r="838" ht="12.75" customHeight="1" x14ac:dyDescent="0.3"/>
    <row r="839" ht="12.75" customHeight="1" x14ac:dyDescent="0.3"/>
    <row r="840" ht="12.75" customHeight="1" x14ac:dyDescent="0.3"/>
    <row r="841" ht="12.75" customHeight="1" x14ac:dyDescent="0.3"/>
    <row r="842" ht="12.75" customHeight="1" x14ac:dyDescent="0.3"/>
    <row r="843" ht="12.75" customHeight="1" x14ac:dyDescent="0.3"/>
    <row r="844" ht="12.75" customHeight="1" x14ac:dyDescent="0.3"/>
    <row r="845" ht="12.75" customHeight="1" x14ac:dyDescent="0.3"/>
    <row r="846" ht="12.75" customHeight="1" x14ac:dyDescent="0.3"/>
    <row r="847" ht="12.75" customHeight="1" x14ac:dyDescent="0.3"/>
    <row r="848" ht="12.75" customHeight="1" x14ac:dyDescent="0.3"/>
    <row r="849" ht="12.75" customHeight="1" x14ac:dyDescent="0.3"/>
    <row r="850" ht="12.75" customHeight="1" x14ac:dyDescent="0.3"/>
    <row r="851" ht="12.75" customHeight="1" x14ac:dyDescent="0.3"/>
    <row r="852" ht="12.75" customHeight="1" x14ac:dyDescent="0.3"/>
    <row r="853" ht="12.75" customHeight="1" x14ac:dyDescent="0.3"/>
    <row r="854" ht="12.75" customHeight="1" x14ac:dyDescent="0.3"/>
    <row r="855" ht="12.75" customHeight="1" x14ac:dyDescent="0.3"/>
    <row r="856" ht="12.75" customHeight="1" x14ac:dyDescent="0.3"/>
    <row r="857" ht="12.75" customHeight="1" x14ac:dyDescent="0.3"/>
    <row r="858" ht="12.75" customHeight="1" x14ac:dyDescent="0.3"/>
    <row r="859" ht="12.75" customHeight="1" x14ac:dyDescent="0.3"/>
    <row r="860" ht="12.75" customHeight="1" x14ac:dyDescent="0.3"/>
    <row r="861" ht="12.75" customHeight="1" x14ac:dyDescent="0.3"/>
    <row r="862" ht="12.75" customHeight="1" x14ac:dyDescent="0.3"/>
    <row r="863" ht="12.75" customHeight="1" x14ac:dyDescent="0.3"/>
    <row r="864" ht="12.75" customHeight="1" x14ac:dyDescent="0.3"/>
    <row r="865" ht="12.75" customHeight="1" x14ac:dyDescent="0.3"/>
    <row r="866" ht="12.75" customHeight="1" x14ac:dyDescent="0.3"/>
    <row r="867" ht="12.75" customHeight="1" x14ac:dyDescent="0.3"/>
    <row r="868" ht="12.75" customHeight="1" x14ac:dyDescent="0.3"/>
    <row r="869" ht="12.75" customHeight="1" x14ac:dyDescent="0.3"/>
    <row r="870" ht="12.75" customHeight="1" x14ac:dyDescent="0.3"/>
    <row r="871" ht="12.75" customHeight="1" x14ac:dyDescent="0.3"/>
    <row r="872" ht="12.75" customHeight="1" x14ac:dyDescent="0.3"/>
    <row r="873" ht="12.75" customHeight="1" x14ac:dyDescent="0.3"/>
    <row r="874" ht="12.75" customHeight="1" x14ac:dyDescent="0.3"/>
    <row r="875" ht="12.75" customHeight="1" x14ac:dyDescent="0.3"/>
    <row r="876" ht="12.75" customHeight="1" x14ac:dyDescent="0.3"/>
    <row r="877" ht="12.75" customHeight="1" x14ac:dyDescent="0.3"/>
    <row r="878" ht="12.75" customHeight="1" x14ac:dyDescent="0.3"/>
    <row r="879" ht="12.75" customHeight="1" x14ac:dyDescent="0.3"/>
    <row r="880" ht="12.75" customHeight="1" x14ac:dyDescent="0.3"/>
    <row r="881" ht="12.75" customHeight="1" x14ac:dyDescent="0.3"/>
    <row r="882" ht="12.75" customHeight="1" x14ac:dyDescent="0.3"/>
    <row r="883" ht="12.75" customHeight="1" x14ac:dyDescent="0.3"/>
    <row r="884" ht="12.75" customHeight="1" x14ac:dyDescent="0.3"/>
    <row r="885" ht="12.75" customHeight="1" x14ac:dyDescent="0.3"/>
    <row r="886" ht="12.75" customHeight="1" x14ac:dyDescent="0.3"/>
    <row r="887" ht="12.75" customHeight="1" x14ac:dyDescent="0.3"/>
    <row r="888" ht="12.75" customHeight="1" x14ac:dyDescent="0.3"/>
    <row r="889" ht="12.75" customHeight="1" x14ac:dyDescent="0.3"/>
    <row r="890" ht="12.75" customHeight="1" x14ac:dyDescent="0.3"/>
    <row r="891" ht="12.75" customHeight="1" x14ac:dyDescent="0.3"/>
    <row r="892" ht="12.75" customHeight="1" x14ac:dyDescent="0.3"/>
    <row r="893" ht="12.75" customHeight="1" x14ac:dyDescent="0.3"/>
    <row r="894" ht="12.75" customHeight="1" x14ac:dyDescent="0.3"/>
    <row r="895" ht="12.75" customHeight="1" x14ac:dyDescent="0.3"/>
    <row r="896" ht="12.75" customHeight="1" x14ac:dyDescent="0.3"/>
    <row r="897" ht="12.75" customHeight="1" x14ac:dyDescent="0.3"/>
    <row r="898" ht="12.75" customHeight="1" x14ac:dyDescent="0.3"/>
    <row r="899" ht="12.75" customHeight="1" x14ac:dyDescent="0.3"/>
    <row r="900" ht="12.75" customHeight="1" x14ac:dyDescent="0.3"/>
    <row r="901" ht="12.75" customHeight="1" x14ac:dyDescent="0.3"/>
    <row r="902" ht="12.75" customHeight="1" x14ac:dyDescent="0.3"/>
    <row r="903" ht="12.75" customHeight="1" x14ac:dyDescent="0.3"/>
    <row r="904" ht="12.75" customHeight="1" x14ac:dyDescent="0.3"/>
    <row r="905" ht="12.75" customHeight="1" x14ac:dyDescent="0.3"/>
    <row r="906" ht="12.75" customHeight="1" x14ac:dyDescent="0.3"/>
    <row r="907" ht="12.75" customHeight="1" x14ac:dyDescent="0.3"/>
    <row r="908" ht="12.75" customHeight="1" x14ac:dyDescent="0.3"/>
    <row r="909" ht="12.75" customHeight="1" x14ac:dyDescent="0.3"/>
    <row r="910" ht="12.75" customHeight="1" x14ac:dyDescent="0.3"/>
    <row r="911" ht="12.75" customHeight="1" x14ac:dyDescent="0.3"/>
    <row r="912" ht="12.75" customHeight="1" x14ac:dyDescent="0.3"/>
    <row r="913" ht="12.75" customHeight="1" x14ac:dyDescent="0.3"/>
    <row r="914" ht="12.75" customHeight="1" x14ac:dyDescent="0.3"/>
    <row r="915" ht="12.75" customHeight="1" x14ac:dyDescent="0.3"/>
    <row r="916" ht="12.75" customHeight="1" x14ac:dyDescent="0.3"/>
    <row r="917" ht="12.75" customHeight="1" x14ac:dyDescent="0.3"/>
    <row r="918" ht="12.75" customHeight="1" x14ac:dyDescent="0.3"/>
    <row r="919" ht="12.75" customHeight="1" x14ac:dyDescent="0.3"/>
    <row r="920" ht="12.75" customHeight="1" x14ac:dyDescent="0.3"/>
    <row r="921" ht="12.75" customHeight="1" x14ac:dyDescent="0.3"/>
    <row r="922" ht="12.75" customHeight="1" x14ac:dyDescent="0.3"/>
    <row r="923" ht="12.75" customHeight="1" x14ac:dyDescent="0.3"/>
    <row r="924" ht="12.75" customHeight="1" x14ac:dyDescent="0.3"/>
    <row r="925" ht="12.75" customHeight="1" x14ac:dyDescent="0.3"/>
    <row r="926" ht="12.75" customHeight="1" x14ac:dyDescent="0.3"/>
    <row r="927" ht="12.75" customHeight="1" x14ac:dyDescent="0.3"/>
    <row r="928" ht="12.75" customHeight="1" x14ac:dyDescent="0.3"/>
    <row r="929" ht="12.75" customHeight="1" x14ac:dyDescent="0.3"/>
    <row r="930" ht="12.75" customHeight="1" x14ac:dyDescent="0.3"/>
    <row r="931" ht="12.75" customHeight="1" x14ac:dyDescent="0.3"/>
    <row r="932" ht="12.75" customHeight="1" x14ac:dyDescent="0.3"/>
    <row r="933" ht="12.75" customHeight="1" x14ac:dyDescent="0.3"/>
    <row r="934" ht="12.75" customHeight="1" x14ac:dyDescent="0.3"/>
    <row r="935" ht="12.75" customHeight="1" x14ac:dyDescent="0.3"/>
    <row r="936" ht="12.75" customHeight="1" x14ac:dyDescent="0.3"/>
    <row r="937" ht="12.75" customHeight="1" x14ac:dyDescent="0.3"/>
    <row r="938" ht="12.75" customHeight="1" x14ac:dyDescent="0.3"/>
    <row r="939" ht="12.75" customHeight="1" x14ac:dyDescent="0.3"/>
    <row r="940" ht="12.75" customHeight="1" x14ac:dyDescent="0.3"/>
    <row r="941" ht="12.75" customHeight="1" x14ac:dyDescent="0.3"/>
    <row r="942" ht="12.75" customHeight="1" x14ac:dyDescent="0.3"/>
    <row r="943" ht="12.75" customHeight="1" x14ac:dyDescent="0.3"/>
    <row r="944" ht="12.75" customHeight="1" x14ac:dyDescent="0.3"/>
    <row r="945" ht="12.75" customHeight="1" x14ac:dyDescent="0.3"/>
    <row r="946" ht="12.75" customHeight="1" x14ac:dyDescent="0.3"/>
    <row r="947" ht="12.75" customHeight="1" x14ac:dyDescent="0.3"/>
    <row r="948" ht="12.75" customHeight="1" x14ac:dyDescent="0.3"/>
    <row r="949" ht="12.75" customHeight="1" x14ac:dyDescent="0.3"/>
    <row r="950" ht="12.75" customHeight="1" x14ac:dyDescent="0.3"/>
    <row r="951" ht="12.75" customHeight="1" x14ac:dyDescent="0.3"/>
    <row r="952" ht="12.75" customHeight="1" x14ac:dyDescent="0.3"/>
    <row r="953" ht="12.75" customHeight="1" x14ac:dyDescent="0.3"/>
    <row r="954" ht="12.75" customHeight="1" x14ac:dyDescent="0.3"/>
    <row r="955" ht="12.75" customHeight="1" x14ac:dyDescent="0.3"/>
    <row r="956" ht="12.75" customHeight="1" x14ac:dyDescent="0.3"/>
    <row r="957" ht="12.75" customHeight="1" x14ac:dyDescent="0.3"/>
    <row r="958" ht="12.75" customHeight="1" x14ac:dyDescent="0.3"/>
    <row r="959" ht="12.75" customHeight="1" x14ac:dyDescent="0.3"/>
    <row r="960" ht="12.75" customHeight="1" x14ac:dyDescent="0.3"/>
    <row r="961" ht="12.75" customHeight="1" x14ac:dyDescent="0.3"/>
    <row r="962" ht="12.75" customHeight="1" x14ac:dyDescent="0.3"/>
    <row r="963" ht="12.75" customHeight="1" x14ac:dyDescent="0.3"/>
    <row r="964" ht="12.75" customHeight="1" x14ac:dyDescent="0.3"/>
    <row r="965" ht="12.75" customHeight="1" x14ac:dyDescent="0.3"/>
    <row r="966" ht="12.75" customHeight="1" x14ac:dyDescent="0.3"/>
    <row r="967" ht="12.75" customHeight="1" x14ac:dyDescent="0.3"/>
    <row r="968" ht="12.75" customHeight="1" x14ac:dyDescent="0.3"/>
    <row r="969" ht="12.75" customHeight="1" x14ac:dyDescent="0.3"/>
    <row r="970" ht="12.75" customHeight="1" x14ac:dyDescent="0.3"/>
    <row r="971" ht="12.75" customHeight="1" x14ac:dyDescent="0.3"/>
    <row r="972" ht="12.75" customHeight="1" x14ac:dyDescent="0.3"/>
    <row r="973" ht="12.75" customHeight="1" x14ac:dyDescent="0.3"/>
    <row r="974" ht="12.75" customHeight="1" x14ac:dyDescent="0.3"/>
    <row r="975" ht="12.75" customHeight="1" x14ac:dyDescent="0.3"/>
    <row r="976" ht="12.75" customHeight="1" x14ac:dyDescent="0.3"/>
    <row r="977" ht="12.75" customHeight="1" x14ac:dyDescent="0.3"/>
    <row r="978" ht="12.75" customHeight="1" x14ac:dyDescent="0.3"/>
    <row r="979" ht="12.75" customHeight="1" x14ac:dyDescent="0.3"/>
    <row r="980" ht="12.75" customHeight="1" x14ac:dyDescent="0.3"/>
    <row r="981" ht="12.75" customHeight="1" x14ac:dyDescent="0.3"/>
    <row r="982" ht="12.75" customHeight="1" x14ac:dyDescent="0.3"/>
    <row r="983" ht="12.75" customHeight="1" x14ac:dyDescent="0.3"/>
    <row r="984" ht="12.75" customHeight="1" x14ac:dyDescent="0.3"/>
    <row r="985" ht="12.75" customHeight="1" x14ac:dyDescent="0.3"/>
    <row r="986" ht="12.75" customHeight="1" x14ac:dyDescent="0.3"/>
    <row r="987" ht="12.75" customHeight="1" x14ac:dyDescent="0.3"/>
    <row r="988" ht="12.75" customHeight="1" x14ac:dyDescent="0.3"/>
    <row r="989" ht="12.75" customHeight="1" x14ac:dyDescent="0.3"/>
    <row r="990" ht="12.75" customHeight="1" x14ac:dyDescent="0.3"/>
    <row r="991" ht="12.75" customHeight="1" x14ac:dyDescent="0.3"/>
    <row r="992" ht="12.75" customHeight="1" x14ac:dyDescent="0.3"/>
    <row r="993" ht="12.75" customHeight="1" x14ac:dyDescent="0.3"/>
    <row r="994" ht="12.75" customHeight="1" x14ac:dyDescent="0.3"/>
    <row r="995" ht="12.75" customHeight="1" x14ac:dyDescent="0.3"/>
    <row r="996" ht="12.75" customHeight="1" x14ac:dyDescent="0.3"/>
    <row r="997" ht="12.75" customHeight="1" x14ac:dyDescent="0.3"/>
    <row r="998" ht="12.75" customHeight="1" x14ac:dyDescent="0.3"/>
    <row r="999" ht="12.75" customHeight="1" x14ac:dyDescent="0.3"/>
    <row r="1000" ht="12.75" customHeight="1" x14ac:dyDescent="0.3"/>
    <row r="1001" ht="12.75" customHeight="1" x14ac:dyDescent="0.3"/>
    <row r="1002" ht="12.75" customHeight="1" x14ac:dyDescent="0.3"/>
    <row r="1003" ht="12.75" customHeight="1" x14ac:dyDescent="0.3"/>
    <row r="1004" ht="12.75" customHeight="1" x14ac:dyDescent="0.3"/>
    <row r="1005" ht="12.75" customHeight="1" x14ac:dyDescent="0.3"/>
    <row r="1006" ht="12.75" customHeight="1" x14ac:dyDescent="0.3"/>
    <row r="1007" ht="12.75" customHeight="1" x14ac:dyDescent="0.3"/>
    <row r="1008" ht="12.75" customHeight="1" x14ac:dyDescent="0.3"/>
    <row r="1009" ht="12.75" customHeight="1" x14ac:dyDescent="0.3"/>
    <row r="1010" ht="12.75" customHeight="1" x14ac:dyDescent="0.3"/>
    <row r="1011" ht="12.75" customHeight="1" x14ac:dyDescent="0.3"/>
    <row r="1012" ht="12.75" customHeight="1" x14ac:dyDescent="0.3"/>
    <row r="1013" ht="12.75" customHeight="1" x14ac:dyDescent="0.3"/>
    <row r="1014" ht="12.75" customHeight="1" x14ac:dyDescent="0.3"/>
    <row r="1015" ht="12.75" customHeight="1" x14ac:dyDescent="0.3"/>
    <row r="1016" ht="12.75" customHeight="1" x14ac:dyDescent="0.3"/>
    <row r="1017" ht="12.75" customHeight="1" x14ac:dyDescent="0.3"/>
    <row r="1018" ht="12.75" customHeight="1" x14ac:dyDescent="0.3"/>
    <row r="1019" ht="12.75" customHeight="1" x14ac:dyDescent="0.3"/>
    <row r="1020" ht="12.75" customHeight="1" x14ac:dyDescent="0.3"/>
    <row r="1021" ht="12.75" customHeight="1" x14ac:dyDescent="0.3"/>
    <row r="1022" ht="12.75" customHeight="1" x14ac:dyDescent="0.3"/>
    <row r="1023" ht="12.75" customHeight="1" x14ac:dyDescent="0.3"/>
    <row r="1024" ht="12.75" customHeight="1" x14ac:dyDescent="0.3"/>
    <row r="1025" ht="12.75" customHeight="1" x14ac:dyDescent="0.3"/>
    <row r="1026" ht="12.75" customHeight="1" x14ac:dyDescent="0.3"/>
    <row r="1027" ht="12.75" customHeight="1" x14ac:dyDescent="0.3"/>
    <row r="1028" ht="12.75" customHeight="1" x14ac:dyDescent="0.3"/>
    <row r="1029" ht="12.75" customHeight="1" x14ac:dyDescent="0.3"/>
    <row r="1030" ht="12.75" customHeight="1" x14ac:dyDescent="0.3"/>
    <row r="1031" ht="12.75" customHeight="1" x14ac:dyDescent="0.3"/>
    <row r="1032" ht="12.75" customHeight="1" x14ac:dyDescent="0.3"/>
    <row r="1033" ht="12.75" customHeight="1" x14ac:dyDescent="0.3"/>
    <row r="1034" ht="12.75" customHeight="1" x14ac:dyDescent="0.3"/>
    <row r="1035" ht="12.75" customHeight="1" x14ac:dyDescent="0.3"/>
    <row r="1036" ht="12.75" customHeight="1" x14ac:dyDescent="0.3"/>
    <row r="1037" ht="12.75" customHeight="1" x14ac:dyDescent="0.3"/>
    <row r="1038" ht="12.75" customHeight="1" x14ac:dyDescent="0.3"/>
    <row r="1039" ht="12.75" customHeight="1" x14ac:dyDescent="0.3"/>
    <row r="1040" ht="12.75" customHeight="1" x14ac:dyDescent="0.3"/>
    <row r="1041" ht="12.75" customHeight="1" x14ac:dyDescent="0.3"/>
    <row r="1042" ht="12.75" customHeight="1" x14ac:dyDescent="0.3"/>
    <row r="1043" ht="12.75" customHeight="1" x14ac:dyDescent="0.3"/>
    <row r="1044" ht="12.75" customHeight="1" x14ac:dyDescent="0.3"/>
    <row r="1045" ht="12.75" customHeight="1" x14ac:dyDescent="0.3"/>
    <row r="1046" ht="12.75" customHeight="1" x14ac:dyDescent="0.3"/>
    <row r="1047" ht="12.75" customHeight="1" x14ac:dyDescent="0.3"/>
    <row r="1048" ht="12.75" customHeight="1" x14ac:dyDescent="0.3"/>
    <row r="1049" ht="12.75" customHeight="1" x14ac:dyDescent="0.3"/>
    <row r="1050" ht="12.75" customHeight="1" x14ac:dyDescent="0.3"/>
    <row r="1051" ht="12.75" customHeight="1" x14ac:dyDescent="0.3"/>
    <row r="1052" ht="12.75" customHeight="1" x14ac:dyDescent="0.3"/>
    <row r="1053" ht="12.75" customHeight="1" x14ac:dyDescent="0.3"/>
    <row r="1054" ht="12.75" customHeight="1" x14ac:dyDescent="0.3"/>
    <row r="1055" ht="12.75" customHeight="1" x14ac:dyDescent="0.3"/>
    <row r="1056" ht="12.75" customHeight="1" x14ac:dyDescent="0.3"/>
    <row r="1057" ht="12.75" customHeight="1" x14ac:dyDescent="0.3"/>
    <row r="1058" ht="12.75" customHeight="1" x14ac:dyDescent="0.3"/>
    <row r="1059" ht="12.75" customHeight="1" x14ac:dyDescent="0.3"/>
    <row r="1060" ht="12.75" customHeight="1" x14ac:dyDescent="0.3"/>
    <row r="1061" ht="12.75" customHeight="1" x14ac:dyDescent="0.3"/>
    <row r="1062" ht="12.75" customHeight="1" x14ac:dyDescent="0.3"/>
    <row r="1063" ht="12.75" customHeight="1" x14ac:dyDescent="0.3"/>
    <row r="1064" ht="12.75" customHeight="1" x14ac:dyDescent="0.3"/>
    <row r="1065" ht="12.75" customHeight="1" x14ac:dyDescent="0.3"/>
    <row r="1066" ht="12.75" customHeight="1" x14ac:dyDescent="0.3"/>
    <row r="1067" ht="12.75" customHeight="1" x14ac:dyDescent="0.3"/>
    <row r="1068" ht="12.75" customHeight="1" x14ac:dyDescent="0.3"/>
    <row r="1069" ht="12.75" customHeight="1" x14ac:dyDescent="0.3"/>
    <row r="1070" ht="12.75" customHeight="1" x14ac:dyDescent="0.3"/>
    <row r="1071" ht="12.75" customHeight="1" x14ac:dyDescent="0.3"/>
    <row r="1072" ht="12.75" customHeight="1" x14ac:dyDescent="0.3"/>
    <row r="1073" ht="12.75" customHeight="1" x14ac:dyDescent="0.3"/>
    <row r="1074" ht="12.75" customHeight="1" x14ac:dyDescent="0.3"/>
    <row r="1075" ht="12.75" customHeight="1" x14ac:dyDescent="0.3"/>
    <row r="1076" ht="12.75" customHeight="1" x14ac:dyDescent="0.3"/>
    <row r="1077" ht="12.75" customHeight="1" x14ac:dyDescent="0.3"/>
    <row r="1078" ht="12.75" customHeight="1" x14ac:dyDescent="0.3"/>
    <row r="1079" ht="12.75" customHeight="1" x14ac:dyDescent="0.3"/>
    <row r="1080" ht="12.75" customHeight="1" x14ac:dyDescent="0.3"/>
    <row r="1081" ht="12.75" customHeight="1" x14ac:dyDescent="0.3"/>
    <row r="1082" ht="12.75" customHeight="1" x14ac:dyDescent="0.3"/>
    <row r="1083" ht="12.75" customHeight="1" x14ac:dyDescent="0.3"/>
    <row r="1084" ht="12.75" customHeight="1" x14ac:dyDescent="0.3"/>
    <row r="1085" ht="12.75" customHeight="1" x14ac:dyDescent="0.3"/>
    <row r="1086" ht="12.75" customHeight="1" x14ac:dyDescent="0.3"/>
    <row r="1087" ht="12.75" customHeight="1" x14ac:dyDescent="0.3"/>
    <row r="1088" ht="12.75" customHeight="1" x14ac:dyDescent="0.3"/>
    <row r="1089" ht="12.75" customHeight="1" x14ac:dyDescent="0.3"/>
    <row r="1090" ht="12.75" customHeight="1" x14ac:dyDescent="0.3"/>
    <row r="1091" ht="12.75" customHeight="1" x14ac:dyDescent="0.3"/>
    <row r="1092" ht="12.75" customHeight="1" x14ac:dyDescent="0.3"/>
    <row r="1093" ht="12.75" customHeight="1" x14ac:dyDescent="0.3"/>
    <row r="1094" ht="12.75" customHeight="1" x14ac:dyDescent="0.3"/>
    <row r="1095" ht="12.75" customHeight="1" x14ac:dyDescent="0.3"/>
    <row r="1096" ht="12.75" customHeight="1" x14ac:dyDescent="0.3"/>
    <row r="1097" ht="12.75" customHeight="1" x14ac:dyDescent="0.3"/>
    <row r="1098" ht="12.75" customHeight="1" x14ac:dyDescent="0.3"/>
    <row r="1099" ht="12.75" customHeight="1" x14ac:dyDescent="0.3"/>
    <row r="1100" ht="12.75" customHeight="1" x14ac:dyDescent="0.3"/>
    <row r="1101" ht="12.75" customHeight="1" x14ac:dyDescent="0.3"/>
    <row r="1102" ht="12.75" customHeight="1" x14ac:dyDescent="0.3"/>
    <row r="1103" ht="12.75" customHeight="1" x14ac:dyDescent="0.3"/>
    <row r="1104" ht="12.75" customHeight="1" x14ac:dyDescent="0.3"/>
    <row r="1105" ht="12.75" customHeight="1" x14ac:dyDescent="0.3"/>
    <row r="1106" ht="12.75" customHeight="1" x14ac:dyDescent="0.3"/>
    <row r="1107" ht="12.75" customHeight="1" x14ac:dyDescent="0.3"/>
    <row r="1108" ht="12.75" customHeight="1" x14ac:dyDescent="0.3"/>
    <row r="1109" ht="12.75" customHeight="1" x14ac:dyDescent="0.3"/>
    <row r="1110" ht="12.75" customHeight="1" x14ac:dyDescent="0.3"/>
    <row r="1111" ht="12.75" customHeight="1" x14ac:dyDescent="0.3"/>
    <row r="1112" ht="12.75" customHeight="1" x14ac:dyDescent="0.3"/>
    <row r="1113" ht="12.75" customHeight="1" x14ac:dyDescent="0.3"/>
    <row r="1114" ht="12.75" customHeight="1" x14ac:dyDescent="0.3"/>
    <row r="1115" ht="12.75" customHeight="1" x14ac:dyDescent="0.3"/>
    <row r="1116" ht="12.75" customHeight="1" x14ac:dyDescent="0.3"/>
    <row r="1117" ht="12.75" customHeight="1" x14ac:dyDescent="0.3"/>
    <row r="1118" ht="12.75" customHeight="1" x14ac:dyDescent="0.3"/>
    <row r="1119" ht="12.75" customHeight="1" x14ac:dyDescent="0.3"/>
    <row r="1120" ht="12.75" customHeight="1" x14ac:dyDescent="0.3"/>
    <row r="1121" ht="12.75" customHeight="1" x14ac:dyDescent="0.3"/>
    <row r="1122" ht="12.75" customHeight="1" x14ac:dyDescent="0.3"/>
    <row r="1123" ht="12.75" customHeight="1" x14ac:dyDescent="0.3"/>
    <row r="1124" ht="12.75" customHeight="1" x14ac:dyDescent="0.3"/>
    <row r="1125" ht="12.75" customHeight="1" x14ac:dyDescent="0.3"/>
    <row r="1126" ht="12.75" customHeight="1" x14ac:dyDescent="0.3"/>
    <row r="1127" ht="12.75" customHeight="1" x14ac:dyDescent="0.3"/>
    <row r="1128" ht="12.75" customHeight="1" x14ac:dyDescent="0.3"/>
    <row r="1129" ht="12.75" customHeight="1" x14ac:dyDescent="0.3"/>
    <row r="1130" ht="12.75" customHeight="1" x14ac:dyDescent="0.3"/>
    <row r="1131" ht="12.75" customHeight="1" x14ac:dyDescent="0.3"/>
    <row r="1132" ht="12.75" customHeight="1" x14ac:dyDescent="0.3"/>
    <row r="1133" ht="12.75" customHeight="1" x14ac:dyDescent="0.3"/>
    <row r="1134" ht="12.75" customHeight="1" x14ac:dyDescent="0.3"/>
    <row r="1135" ht="12.75" customHeight="1" x14ac:dyDescent="0.3"/>
    <row r="1136" ht="12.75" customHeight="1" x14ac:dyDescent="0.3"/>
    <row r="1137" ht="12.75" customHeight="1" x14ac:dyDescent="0.3"/>
    <row r="1138" ht="12.75" customHeight="1" x14ac:dyDescent="0.3"/>
    <row r="1139" ht="12.75" customHeight="1" x14ac:dyDescent="0.3"/>
    <row r="1140" ht="12.75" customHeight="1" x14ac:dyDescent="0.3"/>
    <row r="1141" ht="12.75" customHeight="1" x14ac:dyDescent="0.3"/>
    <row r="1142" ht="12.75" customHeight="1" x14ac:dyDescent="0.3"/>
    <row r="1143" ht="12.75" customHeight="1" x14ac:dyDescent="0.3"/>
    <row r="1144" ht="12.75" customHeight="1" x14ac:dyDescent="0.3"/>
    <row r="1145" ht="12.75" customHeight="1" x14ac:dyDescent="0.3"/>
    <row r="1146" ht="12.75" customHeight="1" x14ac:dyDescent="0.3"/>
    <row r="1147" ht="12.75" customHeight="1" x14ac:dyDescent="0.3"/>
    <row r="1148" ht="12.75" customHeight="1" x14ac:dyDescent="0.3"/>
    <row r="1149" ht="12.75" customHeight="1" x14ac:dyDescent="0.3"/>
    <row r="1150" ht="12.75" customHeight="1" x14ac:dyDescent="0.3"/>
    <row r="1151" ht="12.75" customHeight="1" x14ac:dyDescent="0.3"/>
    <row r="1152" ht="12.75" customHeight="1" x14ac:dyDescent="0.3"/>
    <row r="1153" ht="12.75" customHeight="1" x14ac:dyDescent="0.3"/>
    <row r="1154" ht="12.75" customHeight="1" x14ac:dyDescent="0.3"/>
    <row r="1155" ht="12.75" customHeight="1" x14ac:dyDescent="0.3"/>
    <row r="1156" ht="12.75" customHeight="1" x14ac:dyDescent="0.3"/>
    <row r="1157" ht="12.75" customHeight="1" x14ac:dyDescent="0.3"/>
    <row r="1158" ht="12.75" customHeight="1" x14ac:dyDescent="0.3"/>
    <row r="1159" ht="12.75" customHeight="1" x14ac:dyDescent="0.3"/>
    <row r="1160" ht="12.75" customHeight="1" x14ac:dyDescent="0.3"/>
    <row r="1161" ht="12.75" customHeight="1" x14ac:dyDescent="0.3"/>
    <row r="1162" ht="12.75" customHeight="1" x14ac:dyDescent="0.3"/>
    <row r="1163" ht="12.75" customHeight="1" x14ac:dyDescent="0.3"/>
    <row r="1164" ht="12.75" customHeight="1" x14ac:dyDescent="0.3"/>
    <row r="1165" ht="12.75" customHeight="1" x14ac:dyDescent="0.3"/>
    <row r="1166" ht="12.75" customHeight="1" x14ac:dyDescent="0.3"/>
    <row r="1167" ht="12.75" customHeight="1" x14ac:dyDescent="0.3"/>
    <row r="1168" ht="12.75" customHeight="1" x14ac:dyDescent="0.3"/>
    <row r="1169" ht="12.75" customHeight="1" x14ac:dyDescent="0.3"/>
    <row r="1170" ht="12.75" customHeight="1" x14ac:dyDescent="0.3"/>
    <row r="1171" ht="12.75" customHeight="1" x14ac:dyDescent="0.3"/>
    <row r="1172" ht="12.75" customHeight="1" x14ac:dyDescent="0.3"/>
    <row r="1173" ht="12.75" customHeight="1" x14ac:dyDescent="0.3"/>
    <row r="1174" ht="12.75" customHeight="1" x14ac:dyDescent="0.3"/>
    <row r="1175" ht="12.75" customHeight="1" x14ac:dyDescent="0.3"/>
    <row r="1176" ht="12.75" customHeight="1" x14ac:dyDescent="0.3"/>
    <row r="1177" ht="12.75" customHeight="1" x14ac:dyDescent="0.3"/>
    <row r="1178" ht="12.75" customHeight="1" x14ac:dyDescent="0.3"/>
    <row r="1179" ht="12.75" customHeight="1" x14ac:dyDescent="0.3"/>
    <row r="1180" ht="12.75" customHeight="1" x14ac:dyDescent="0.3"/>
    <row r="1181" ht="12.75" customHeight="1" x14ac:dyDescent="0.3"/>
    <row r="1182" ht="12.75" customHeight="1" x14ac:dyDescent="0.3"/>
    <row r="1183" ht="12.75" customHeight="1" x14ac:dyDescent="0.3"/>
    <row r="1184" ht="12.75" customHeight="1" x14ac:dyDescent="0.3"/>
    <row r="1185" ht="12.75" customHeight="1" x14ac:dyDescent="0.3"/>
    <row r="1186" ht="12.75" customHeight="1" x14ac:dyDescent="0.3"/>
    <row r="1187" ht="12.75" customHeight="1" x14ac:dyDescent="0.3"/>
    <row r="1188" ht="12.75" customHeight="1" x14ac:dyDescent="0.3"/>
    <row r="1189" ht="12.75" customHeight="1" x14ac:dyDescent="0.3"/>
    <row r="1190" ht="12.75" customHeight="1" x14ac:dyDescent="0.3"/>
    <row r="1191" ht="12.75" customHeight="1" x14ac:dyDescent="0.3"/>
    <row r="1192" ht="12.75" customHeight="1" x14ac:dyDescent="0.3"/>
    <row r="1193" ht="12.75" customHeight="1" x14ac:dyDescent="0.3"/>
    <row r="1194" ht="12.75" customHeight="1" x14ac:dyDescent="0.3"/>
    <row r="1195" ht="12.75" customHeight="1" x14ac:dyDescent="0.3"/>
    <row r="1196" ht="12.75" customHeight="1" x14ac:dyDescent="0.3"/>
    <row r="1197" ht="12.75" customHeight="1" x14ac:dyDescent="0.3"/>
    <row r="1198" ht="12.75" customHeight="1" x14ac:dyDescent="0.3"/>
    <row r="1199" ht="12.75" customHeight="1" x14ac:dyDescent="0.3"/>
    <row r="1200" ht="12.75" customHeight="1" x14ac:dyDescent="0.3"/>
    <row r="1201" ht="12.75" customHeight="1" x14ac:dyDescent="0.3"/>
    <row r="1202" ht="12.75" customHeight="1" x14ac:dyDescent="0.3"/>
    <row r="1203" ht="12.75" customHeight="1" x14ac:dyDescent="0.3"/>
    <row r="1204" ht="12.75" customHeight="1" x14ac:dyDescent="0.3"/>
    <row r="1205" ht="12.75" customHeight="1" x14ac:dyDescent="0.3"/>
    <row r="1206" ht="12.75" customHeight="1" x14ac:dyDescent="0.3"/>
    <row r="1207" ht="12.75" customHeight="1" x14ac:dyDescent="0.3"/>
    <row r="1208" ht="12.75" customHeight="1" x14ac:dyDescent="0.3"/>
    <row r="1209" ht="12.75" customHeight="1" x14ac:dyDescent="0.3"/>
    <row r="1210" ht="12.75" customHeight="1" x14ac:dyDescent="0.3"/>
    <row r="1211" ht="12.75" customHeight="1" x14ac:dyDescent="0.3"/>
    <row r="1212" ht="12.75" customHeight="1" x14ac:dyDescent="0.3"/>
    <row r="1213" ht="12.75" customHeight="1" x14ac:dyDescent="0.3"/>
    <row r="1214" ht="12.75" customHeight="1" x14ac:dyDescent="0.3"/>
    <row r="1215" ht="12.75" customHeight="1" x14ac:dyDescent="0.3"/>
    <row r="1216" ht="12.75" customHeight="1" x14ac:dyDescent="0.3"/>
    <row r="1217" ht="12.75" customHeight="1" x14ac:dyDescent="0.3"/>
    <row r="1218" ht="12.75" customHeight="1" x14ac:dyDescent="0.3"/>
    <row r="1219" ht="12.75" customHeight="1" x14ac:dyDescent="0.3"/>
    <row r="1220" ht="12.75" customHeight="1" x14ac:dyDescent="0.3"/>
    <row r="1221" ht="12.75" customHeight="1" x14ac:dyDescent="0.3"/>
    <row r="1222" ht="12.75" customHeight="1" x14ac:dyDescent="0.3"/>
    <row r="1223" ht="12.75" customHeight="1" x14ac:dyDescent="0.3"/>
    <row r="1224" ht="12.75" customHeight="1" x14ac:dyDescent="0.3"/>
    <row r="1225" ht="12.75" customHeight="1" x14ac:dyDescent="0.3"/>
    <row r="1226" ht="12.75" customHeight="1" x14ac:dyDescent="0.3"/>
    <row r="1227" ht="12.75" customHeight="1" x14ac:dyDescent="0.3"/>
    <row r="1228" ht="12.75" customHeight="1" x14ac:dyDescent="0.3"/>
    <row r="1229" ht="12.75" customHeight="1" x14ac:dyDescent="0.3"/>
    <row r="1230" ht="12.75" customHeight="1" x14ac:dyDescent="0.3"/>
    <row r="1231" ht="12.75" customHeight="1" x14ac:dyDescent="0.3"/>
    <row r="1232" ht="12.75" customHeight="1" x14ac:dyDescent="0.3"/>
    <row r="1233" ht="12.75" customHeight="1" x14ac:dyDescent="0.3"/>
    <row r="1234" ht="12.75" customHeight="1" x14ac:dyDescent="0.3"/>
    <row r="1235" ht="12.75" customHeight="1" x14ac:dyDescent="0.3"/>
    <row r="1236" ht="12.75" customHeight="1" x14ac:dyDescent="0.3"/>
    <row r="1237" ht="12.75" customHeight="1" x14ac:dyDescent="0.3"/>
    <row r="1238" ht="12.75" customHeight="1" x14ac:dyDescent="0.3"/>
    <row r="1239" ht="12.75" customHeight="1" x14ac:dyDescent="0.3"/>
    <row r="1240" ht="12.75" customHeight="1" x14ac:dyDescent="0.3"/>
    <row r="1241" ht="12.75" customHeight="1" x14ac:dyDescent="0.3"/>
    <row r="1242" ht="12.75" customHeight="1" x14ac:dyDescent="0.3"/>
    <row r="1243" ht="12.75" customHeight="1" x14ac:dyDescent="0.3"/>
    <row r="1244" ht="12.75" customHeight="1" x14ac:dyDescent="0.3"/>
    <row r="1245" ht="12.75" customHeight="1" x14ac:dyDescent="0.3"/>
    <row r="1246" ht="12.75" customHeight="1" x14ac:dyDescent="0.3"/>
    <row r="1247" ht="12.75" customHeight="1" x14ac:dyDescent="0.3"/>
    <row r="1248" ht="12.75" customHeight="1" x14ac:dyDescent="0.3"/>
    <row r="1249" ht="12.75" customHeight="1" x14ac:dyDescent="0.3"/>
    <row r="1250" ht="12.75" customHeight="1" x14ac:dyDescent="0.3"/>
    <row r="1251" ht="12.75" customHeight="1" x14ac:dyDescent="0.3"/>
    <row r="1252" ht="12.75" customHeight="1" x14ac:dyDescent="0.3"/>
    <row r="1253" ht="12.75" customHeight="1" x14ac:dyDescent="0.3"/>
    <row r="1254" ht="12.75" customHeight="1" x14ac:dyDescent="0.3"/>
    <row r="1255" ht="12.75" customHeight="1" x14ac:dyDescent="0.3"/>
    <row r="1256" ht="12.75" customHeight="1" x14ac:dyDescent="0.3"/>
    <row r="1257" ht="12.75" customHeight="1" x14ac:dyDescent="0.3"/>
    <row r="1258" ht="12.75" customHeight="1" x14ac:dyDescent="0.3"/>
    <row r="1259" ht="12.75" customHeight="1" x14ac:dyDescent="0.3"/>
    <row r="1260" ht="12.75" customHeight="1" x14ac:dyDescent="0.3"/>
    <row r="1261" ht="12.75" customHeight="1" x14ac:dyDescent="0.3"/>
    <row r="1262" ht="12.75" customHeight="1" x14ac:dyDescent="0.3"/>
    <row r="1263" ht="12.75" customHeight="1" x14ac:dyDescent="0.3"/>
    <row r="1264" ht="12.75" customHeight="1" x14ac:dyDescent="0.3"/>
    <row r="1265" ht="12.75" customHeight="1" x14ac:dyDescent="0.3"/>
    <row r="1266" ht="12.75" customHeight="1" x14ac:dyDescent="0.3"/>
    <row r="1267" ht="12.75" customHeight="1" x14ac:dyDescent="0.3"/>
    <row r="1268" ht="12.75" customHeight="1" x14ac:dyDescent="0.3"/>
    <row r="1269" ht="12.75" customHeight="1" x14ac:dyDescent="0.3"/>
    <row r="1270" ht="12.75" customHeight="1" x14ac:dyDescent="0.3"/>
    <row r="1271" ht="12.75" customHeight="1" x14ac:dyDescent="0.3"/>
    <row r="1272" ht="12.75" customHeight="1" x14ac:dyDescent="0.3"/>
    <row r="1273" ht="12.75" customHeight="1" x14ac:dyDescent="0.3"/>
    <row r="1274" ht="12.75" customHeight="1" x14ac:dyDescent="0.3"/>
    <row r="1275" ht="12.75" customHeight="1" x14ac:dyDescent="0.3"/>
    <row r="1276" ht="12.75" customHeight="1" x14ac:dyDescent="0.3"/>
    <row r="1277" ht="12.75" customHeight="1" x14ac:dyDescent="0.3"/>
    <row r="1278" ht="12.75" customHeight="1" x14ac:dyDescent="0.3"/>
    <row r="1279" ht="12.75" customHeight="1" x14ac:dyDescent="0.3"/>
    <row r="1280" ht="12.75" customHeight="1" x14ac:dyDescent="0.3"/>
    <row r="1281" ht="12.75" customHeight="1" x14ac:dyDescent="0.3"/>
    <row r="1282" ht="12.75" customHeight="1" x14ac:dyDescent="0.3"/>
    <row r="1283" ht="12.75" customHeight="1" x14ac:dyDescent="0.3"/>
    <row r="1284" ht="12.75" customHeight="1" x14ac:dyDescent="0.3"/>
    <row r="1285" ht="12.75" customHeight="1" x14ac:dyDescent="0.3"/>
    <row r="1286" ht="12.75" customHeight="1" x14ac:dyDescent="0.3"/>
    <row r="1287" ht="12.75" customHeight="1" x14ac:dyDescent="0.3"/>
    <row r="1288" ht="12.75" customHeight="1" x14ac:dyDescent="0.3"/>
    <row r="1289" ht="12.75" customHeight="1" x14ac:dyDescent="0.3"/>
    <row r="1290" ht="12.75" customHeight="1" x14ac:dyDescent="0.3"/>
    <row r="1291" ht="12.75" customHeight="1" x14ac:dyDescent="0.3"/>
    <row r="1292" ht="12.75" customHeight="1" x14ac:dyDescent="0.3"/>
    <row r="1293" ht="12.75" customHeight="1" x14ac:dyDescent="0.3"/>
    <row r="1294" ht="12.75" customHeight="1" x14ac:dyDescent="0.3"/>
    <row r="1295" ht="12.75" customHeight="1" x14ac:dyDescent="0.3"/>
    <row r="1296" ht="12.75" customHeight="1" x14ac:dyDescent="0.3"/>
    <row r="1297" ht="12.75" customHeight="1" x14ac:dyDescent="0.3"/>
    <row r="1298" ht="12.75" customHeight="1" x14ac:dyDescent="0.3"/>
    <row r="1299" ht="12.75" customHeight="1" x14ac:dyDescent="0.3"/>
    <row r="1300" ht="12.75" customHeight="1" x14ac:dyDescent="0.3"/>
    <row r="1301" ht="12.75" customHeight="1" x14ac:dyDescent="0.3"/>
    <row r="1302" ht="12.75" customHeight="1" x14ac:dyDescent="0.3"/>
    <row r="1303" ht="12.75" customHeight="1" x14ac:dyDescent="0.3"/>
    <row r="1304" ht="12.75" customHeight="1" x14ac:dyDescent="0.3"/>
    <row r="1305" ht="12.75" customHeight="1" x14ac:dyDescent="0.3"/>
    <row r="1306" ht="12.75" customHeight="1" x14ac:dyDescent="0.3"/>
    <row r="1307" ht="12.75" customHeight="1" x14ac:dyDescent="0.3"/>
    <row r="1308" ht="12.75" customHeight="1" x14ac:dyDescent="0.3"/>
    <row r="1309" ht="12.75" customHeight="1" x14ac:dyDescent="0.3"/>
    <row r="1310" ht="12.75" customHeight="1" x14ac:dyDescent="0.3"/>
    <row r="1311" ht="12.75" customHeight="1" x14ac:dyDescent="0.3"/>
    <row r="1312" ht="12.75" customHeight="1" x14ac:dyDescent="0.3"/>
    <row r="1313" ht="12.75" customHeight="1" x14ac:dyDescent="0.3"/>
    <row r="1314" ht="12.75" customHeight="1" x14ac:dyDescent="0.3"/>
    <row r="1315" ht="12.75" customHeight="1" x14ac:dyDescent="0.3"/>
    <row r="1316" ht="12.75" customHeight="1" x14ac:dyDescent="0.3"/>
    <row r="1317" ht="12.75" customHeight="1" x14ac:dyDescent="0.3"/>
    <row r="1318" ht="12.75" customHeight="1" x14ac:dyDescent="0.3"/>
    <row r="1319" ht="12.75" customHeight="1" x14ac:dyDescent="0.3"/>
    <row r="1320" ht="12.75" customHeight="1" x14ac:dyDescent="0.3"/>
    <row r="1321" ht="12.75" customHeight="1" x14ac:dyDescent="0.3"/>
    <row r="1322" ht="12.75" customHeight="1" x14ac:dyDescent="0.3"/>
    <row r="1323" ht="12.75" customHeight="1" x14ac:dyDescent="0.3"/>
    <row r="1324" ht="12.75" customHeight="1" x14ac:dyDescent="0.3"/>
    <row r="1325" ht="12.75" customHeight="1" x14ac:dyDescent="0.3"/>
    <row r="1326" ht="12.75" customHeight="1" x14ac:dyDescent="0.3"/>
    <row r="1327" ht="12.75" customHeight="1" x14ac:dyDescent="0.3"/>
    <row r="1328" ht="12.75" customHeight="1" x14ac:dyDescent="0.3"/>
    <row r="1329" ht="12.75" customHeight="1" x14ac:dyDescent="0.3"/>
    <row r="1330" ht="12.75" customHeight="1" x14ac:dyDescent="0.3"/>
    <row r="1331" ht="12.75" customHeight="1" x14ac:dyDescent="0.3"/>
    <row r="1332" ht="12.75" customHeight="1" x14ac:dyDescent="0.3"/>
    <row r="1333" ht="12.75" customHeight="1" x14ac:dyDescent="0.3"/>
    <row r="1334" ht="12.75" customHeight="1" x14ac:dyDescent="0.3"/>
    <row r="1335" ht="12.75" customHeight="1" x14ac:dyDescent="0.3"/>
    <row r="1336" ht="12.75" customHeight="1" x14ac:dyDescent="0.3"/>
    <row r="1337" ht="12.75" customHeight="1" x14ac:dyDescent="0.3"/>
    <row r="1338" ht="12.75" customHeight="1" x14ac:dyDescent="0.3"/>
    <row r="1339" ht="12.75" customHeight="1" x14ac:dyDescent="0.3"/>
    <row r="1340" ht="12.75" customHeight="1" x14ac:dyDescent="0.3"/>
    <row r="1341" ht="12.75" customHeight="1" x14ac:dyDescent="0.3"/>
    <row r="1342" ht="12.75" customHeight="1" x14ac:dyDescent="0.3"/>
    <row r="1343" ht="12.75" customHeight="1" x14ac:dyDescent="0.3"/>
    <row r="1344" ht="12.75" customHeight="1" x14ac:dyDescent="0.3"/>
    <row r="1345" ht="12.75" customHeight="1" x14ac:dyDescent="0.3"/>
    <row r="1346" ht="12.75" customHeight="1" x14ac:dyDescent="0.3"/>
    <row r="1347" ht="12.75" customHeight="1" x14ac:dyDescent="0.3"/>
    <row r="1348" ht="12.75" customHeight="1" x14ac:dyDescent="0.3"/>
    <row r="1349" ht="12.75" customHeight="1" x14ac:dyDescent="0.3"/>
    <row r="1350" ht="12.75" customHeight="1" x14ac:dyDescent="0.3"/>
    <row r="1351" ht="12.75" customHeight="1" x14ac:dyDescent="0.3"/>
    <row r="1352" ht="12.75" customHeight="1" x14ac:dyDescent="0.3"/>
    <row r="1353" ht="12.75" customHeight="1" x14ac:dyDescent="0.3"/>
    <row r="1354" ht="12.75" customHeight="1" x14ac:dyDescent="0.3"/>
    <row r="1355" ht="12.75" customHeight="1" x14ac:dyDescent="0.3"/>
    <row r="1356" ht="12.75" customHeight="1" x14ac:dyDescent="0.3"/>
    <row r="1357" ht="12.75" customHeight="1" x14ac:dyDescent="0.3"/>
    <row r="1358" ht="12.75" customHeight="1" x14ac:dyDescent="0.3"/>
    <row r="1359" ht="12.75" customHeight="1" x14ac:dyDescent="0.3"/>
    <row r="1360" ht="12.75" customHeight="1" x14ac:dyDescent="0.3"/>
    <row r="1361" ht="12.75" customHeight="1" x14ac:dyDescent="0.3"/>
    <row r="1362" ht="12.75" customHeight="1" x14ac:dyDescent="0.3"/>
    <row r="1363" ht="12.75" customHeight="1" x14ac:dyDescent="0.3"/>
    <row r="1364" ht="12.75" customHeight="1" x14ac:dyDescent="0.3"/>
    <row r="1365" ht="12.75" customHeight="1" x14ac:dyDescent="0.3"/>
    <row r="1366" ht="12.75" customHeight="1" x14ac:dyDescent="0.3"/>
    <row r="1367" ht="12.75" customHeight="1" x14ac:dyDescent="0.3"/>
    <row r="1368" ht="12.75" customHeight="1" x14ac:dyDescent="0.3"/>
    <row r="1369" ht="12.75" customHeight="1" x14ac:dyDescent="0.3"/>
    <row r="1370" ht="12.75" customHeight="1" x14ac:dyDescent="0.3"/>
    <row r="1371" ht="12.75" customHeight="1" x14ac:dyDescent="0.3"/>
    <row r="1372" ht="12.75" customHeight="1" x14ac:dyDescent="0.3"/>
    <row r="1373" ht="12.75" customHeight="1" x14ac:dyDescent="0.3"/>
    <row r="1374" ht="12.75" customHeight="1" x14ac:dyDescent="0.3"/>
    <row r="1375" ht="12.75" customHeight="1" x14ac:dyDescent="0.3"/>
    <row r="1376" ht="12.75" customHeight="1" x14ac:dyDescent="0.3"/>
    <row r="1377" ht="12.75" customHeight="1" x14ac:dyDescent="0.3"/>
    <row r="1378" ht="12.75" customHeight="1" x14ac:dyDescent="0.3"/>
    <row r="1379" ht="12.75" customHeight="1" x14ac:dyDescent="0.3"/>
    <row r="1380" ht="12.75" customHeight="1" x14ac:dyDescent="0.3"/>
    <row r="1381" ht="12.75" customHeight="1" x14ac:dyDescent="0.3"/>
    <row r="1382" ht="12.75" customHeight="1" x14ac:dyDescent="0.3"/>
    <row r="1383" ht="12.75" customHeight="1" x14ac:dyDescent="0.3"/>
    <row r="1384" ht="12.75" customHeight="1" x14ac:dyDescent="0.3"/>
    <row r="1385" ht="12.75" customHeight="1" x14ac:dyDescent="0.3"/>
    <row r="1386" ht="12.75" customHeight="1" x14ac:dyDescent="0.3"/>
    <row r="1387" ht="12.75" customHeight="1" x14ac:dyDescent="0.3"/>
    <row r="1388" ht="12.75" customHeight="1" x14ac:dyDescent="0.3"/>
    <row r="1389" ht="12.75" customHeight="1" x14ac:dyDescent="0.3"/>
    <row r="1390" ht="12.75" customHeight="1" x14ac:dyDescent="0.3"/>
    <row r="1391" ht="12.75" customHeight="1" x14ac:dyDescent="0.3"/>
    <row r="1392" ht="12.75" customHeight="1" x14ac:dyDescent="0.3"/>
    <row r="1393" ht="12.75" customHeight="1" x14ac:dyDescent="0.3"/>
    <row r="1394" ht="12.75" customHeight="1" x14ac:dyDescent="0.3"/>
    <row r="1395" ht="12.75" customHeight="1" x14ac:dyDescent="0.3"/>
    <row r="1396" ht="12.75" customHeight="1" x14ac:dyDescent="0.3"/>
    <row r="1397" ht="12.75" customHeight="1" x14ac:dyDescent="0.3"/>
    <row r="1398" ht="12.75" customHeight="1" x14ac:dyDescent="0.3"/>
    <row r="1399" ht="12.75" customHeight="1" x14ac:dyDescent="0.3"/>
    <row r="1400" ht="12.75" customHeight="1" x14ac:dyDescent="0.3"/>
    <row r="1401" ht="12.75" customHeight="1" x14ac:dyDescent="0.3"/>
    <row r="1402" ht="12.75" customHeight="1" x14ac:dyDescent="0.3"/>
    <row r="1403" ht="12.75" customHeight="1" x14ac:dyDescent="0.3"/>
    <row r="1404" ht="12.75" customHeight="1" x14ac:dyDescent="0.3"/>
    <row r="1405" ht="12.75" customHeight="1" x14ac:dyDescent="0.3"/>
    <row r="1406" ht="12.75" customHeight="1" x14ac:dyDescent="0.3"/>
    <row r="1407" ht="12.75" customHeight="1" x14ac:dyDescent="0.3"/>
    <row r="1408" ht="12.75" customHeight="1" x14ac:dyDescent="0.3"/>
    <row r="1409" ht="12.75" customHeight="1" x14ac:dyDescent="0.3"/>
    <row r="1410" ht="12.75" customHeight="1" x14ac:dyDescent="0.3"/>
    <row r="1411" ht="12.75" customHeight="1" x14ac:dyDescent="0.3"/>
    <row r="1412" ht="12.75" customHeight="1" x14ac:dyDescent="0.3"/>
    <row r="1413" ht="12.75" customHeight="1" x14ac:dyDescent="0.3"/>
    <row r="1414" ht="12.75" customHeight="1" x14ac:dyDescent="0.3"/>
    <row r="1415" ht="12.75" customHeight="1" x14ac:dyDescent="0.3"/>
    <row r="1416" ht="12.75" customHeight="1" x14ac:dyDescent="0.3"/>
    <row r="1417" ht="12.75" customHeight="1" x14ac:dyDescent="0.3"/>
    <row r="1418" ht="12.75" customHeight="1" x14ac:dyDescent="0.3"/>
    <row r="1419" ht="12.75" customHeight="1" x14ac:dyDescent="0.3"/>
    <row r="1420" ht="12.75" customHeight="1" x14ac:dyDescent="0.3"/>
    <row r="1421" ht="12.75" customHeight="1" x14ac:dyDescent="0.3"/>
    <row r="1422" ht="12.75" customHeight="1" x14ac:dyDescent="0.3"/>
    <row r="1423" ht="12.75" customHeight="1" x14ac:dyDescent="0.3"/>
    <row r="1424" ht="12.75" customHeight="1" x14ac:dyDescent="0.3"/>
    <row r="1425" ht="12.75" customHeight="1" x14ac:dyDescent="0.3"/>
    <row r="1426" ht="12.75" customHeight="1" x14ac:dyDescent="0.3"/>
    <row r="1427" ht="12.75" customHeight="1" x14ac:dyDescent="0.3"/>
    <row r="1428" ht="12.75" customHeight="1" x14ac:dyDescent="0.3"/>
    <row r="1429" ht="12.75" customHeight="1" x14ac:dyDescent="0.3"/>
    <row r="1430" ht="12.75" customHeight="1" x14ac:dyDescent="0.3"/>
    <row r="1431" ht="12.75" customHeight="1" x14ac:dyDescent="0.3"/>
    <row r="1432" ht="12.75" customHeight="1" x14ac:dyDescent="0.3"/>
    <row r="1433" ht="12.75" customHeight="1" x14ac:dyDescent="0.3"/>
    <row r="1434" ht="12.75" customHeight="1" x14ac:dyDescent="0.3"/>
    <row r="1435" ht="12.75" customHeight="1" x14ac:dyDescent="0.3"/>
    <row r="1436" ht="12.75" customHeight="1" x14ac:dyDescent="0.3"/>
    <row r="1437" ht="12.75" customHeight="1" x14ac:dyDescent="0.3"/>
    <row r="1438" ht="12.75" customHeight="1" x14ac:dyDescent="0.3"/>
    <row r="1439" ht="12.75" customHeight="1" x14ac:dyDescent="0.3"/>
    <row r="1440" ht="12.75" customHeight="1" x14ac:dyDescent="0.3"/>
    <row r="1441" ht="12.75" customHeight="1" x14ac:dyDescent="0.3"/>
    <row r="1442" ht="12.75" customHeight="1" x14ac:dyDescent="0.3"/>
    <row r="1443" ht="12.75" customHeight="1" x14ac:dyDescent="0.3"/>
    <row r="1444" ht="12.75" customHeight="1" x14ac:dyDescent="0.3"/>
    <row r="1445" ht="12.75" customHeight="1" x14ac:dyDescent="0.3"/>
    <row r="1446" ht="12.75" customHeight="1" x14ac:dyDescent="0.3"/>
    <row r="1447" ht="12.75" customHeight="1" x14ac:dyDescent="0.3"/>
    <row r="1448" ht="12.75" customHeight="1" x14ac:dyDescent="0.3"/>
    <row r="1449" ht="12.75" customHeight="1" x14ac:dyDescent="0.3"/>
    <row r="1450" ht="12.75" customHeight="1" x14ac:dyDescent="0.3"/>
    <row r="1451" ht="12.75" customHeight="1" x14ac:dyDescent="0.3"/>
    <row r="1452" ht="12.75" customHeight="1" x14ac:dyDescent="0.3"/>
    <row r="1453" ht="12.75" customHeight="1" x14ac:dyDescent="0.3"/>
    <row r="1454" ht="12.75" customHeight="1" x14ac:dyDescent="0.3"/>
    <row r="1455" ht="12.75" customHeight="1" x14ac:dyDescent="0.3"/>
    <row r="1456" ht="12.75" customHeight="1" x14ac:dyDescent="0.3"/>
    <row r="1457" ht="12.75" customHeight="1" x14ac:dyDescent="0.3"/>
    <row r="1458" ht="12.75" customHeight="1" x14ac:dyDescent="0.3"/>
    <row r="1459" ht="12.75" customHeight="1" x14ac:dyDescent="0.3"/>
    <row r="1460" ht="12.75" customHeight="1" x14ac:dyDescent="0.3"/>
    <row r="1461" ht="12.75" customHeight="1" x14ac:dyDescent="0.3"/>
    <row r="1462" ht="12.75" customHeight="1" x14ac:dyDescent="0.3"/>
    <row r="1463" ht="12.75" customHeight="1" x14ac:dyDescent="0.3"/>
    <row r="1464" ht="12.75" customHeight="1" x14ac:dyDescent="0.3"/>
    <row r="1465" ht="12.75" customHeight="1" x14ac:dyDescent="0.3"/>
    <row r="1466" ht="12.75" customHeight="1" x14ac:dyDescent="0.3"/>
    <row r="1467" ht="12.75" customHeight="1" x14ac:dyDescent="0.3"/>
    <row r="1468" ht="12.75" customHeight="1" x14ac:dyDescent="0.3"/>
    <row r="1469" ht="12.75" customHeight="1" x14ac:dyDescent="0.3"/>
    <row r="1470" ht="12.75" customHeight="1" x14ac:dyDescent="0.3"/>
    <row r="1471" ht="12.75" customHeight="1" x14ac:dyDescent="0.3"/>
    <row r="1472" ht="12.75" customHeight="1" x14ac:dyDescent="0.3"/>
    <row r="1473" ht="12.75" customHeight="1" x14ac:dyDescent="0.3"/>
    <row r="1474" ht="12.75" customHeight="1" x14ac:dyDescent="0.3"/>
    <row r="1475" ht="12.75" customHeight="1" x14ac:dyDescent="0.3"/>
    <row r="1476" ht="12.75" customHeight="1" x14ac:dyDescent="0.3"/>
    <row r="1477" ht="12.75" customHeight="1" x14ac:dyDescent="0.3"/>
    <row r="1478" ht="12.75" customHeight="1" x14ac:dyDescent="0.3"/>
    <row r="1479" ht="12.75" customHeight="1" x14ac:dyDescent="0.3"/>
    <row r="1480" ht="12.75" customHeight="1" x14ac:dyDescent="0.3"/>
    <row r="1481" ht="12.75" customHeight="1" x14ac:dyDescent="0.3"/>
    <row r="1482" ht="12.75" customHeight="1" x14ac:dyDescent="0.3"/>
    <row r="1483" ht="12.75" customHeight="1" x14ac:dyDescent="0.3"/>
    <row r="1484" ht="12.75" customHeight="1" x14ac:dyDescent="0.3"/>
    <row r="1485" ht="12.75" customHeight="1" x14ac:dyDescent="0.3"/>
    <row r="1486" ht="12.75" customHeight="1" x14ac:dyDescent="0.3"/>
    <row r="1487" ht="12.75" customHeight="1" x14ac:dyDescent="0.3"/>
    <row r="1488" ht="12.75" customHeight="1" x14ac:dyDescent="0.3"/>
    <row r="1489" ht="12.75" customHeight="1" x14ac:dyDescent="0.3"/>
    <row r="1490" ht="12.75" customHeight="1" x14ac:dyDescent="0.3"/>
    <row r="1491" ht="12.75" customHeight="1" x14ac:dyDescent="0.3"/>
    <row r="1492" ht="12.75" customHeight="1" x14ac:dyDescent="0.3"/>
    <row r="1493" ht="12.75" customHeight="1" x14ac:dyDescent="0.3"/>
    <row r="1494" ht="12.75" customHeight="1" x14ac:dyDescent="0.3"/>
    <row r="1495" ht="12.75" customHeight="1" x14ac:dyDescent="0.3"/>
    <row r="1496" ht="12.75" customHeight="1" x14ac:dyDescent="0.3"/>
    <row r="1497" ht="12.75" customHeight="1" x14ac:dyDescent="0.3"/>
    <row r="1498" ht="12.75" customHeight="1" x14ac:dyDescent="0.3"/>
    <row r="1499" ht="12.75" customHeight="1" x14ac:dyDescent="0.3"/>
    <row r="1500" ht="12.75" customHeight="1" x14ac:dyDescent="0.3"/>
    <row r="1501" ht="12.75" customHeight="1" x14ac:dyDescent="0.3"/>
    <row r="1502" ht="12.75" customHeight="1" x14ac:dyDescent="0.3"/>
    <row r="1503" ht="12.75" customHeight="1" x14ac:dyDescent="0.3"/>
    <row r="1504" ht="12.75" customHeight="1" x14ac:dyDescent="0.3"/>
    <row r="1505" ht="12.75" customHeight="1" x14ac:dyDescent="0.3"/>
    <row r="1506" ht="12.75" customHeight="1" x14ac:dyDescent="0.3"/>
    <row r="1507" ht="12.75" customHeight="1" x14ac:dyDescent="0.3"/>
    <row r="1508" ht="12.75" customHeight="1" x14ac:dyDescent="0.3"/>
    <row r="1509" ht="12.75" customHeight="1" x14ac:dyDescent="0.3"/>
    <row r="1510" ht="12.75" customHeight="1" x14ac:dyDescent="0.3"/>
    <row r="1511" ht="12.75" customHeight="1" x14ac:dyDescent="0.3"/>
    <row r="1512" ht="12.75" customHeight="1" x14ac:dyDescent="0.3"/>
    <row r="1513" ht="12.75" customHeight="1" x14ac:dyDescent="0.3"/>
    <row r="1514" ht="12.75" customHeight="1" x14ac:dyDescent="0.3"/>
    <row r="1515" ht="12.75" customHeight="1" x14ac:dyDescent="0.3"/>
    <row r="1516" ht="12.75" customHeight="1" x14ac:dyDescent="0.3"/>
    <row r="1517" ht="12.75" customHeight="1" x14ac:dyDescent="0.3"/>
    <row r="1518" ht="12.75" customHeight="1" x14ac:dyDescent="0.3"/>
    <row r="1519" ht="12.75" customHeight="1" x14ac:dyDescent="0.3"/>
    <row r="1520" ht="12.75" customHeight="1" x14ac:dyDescent="0.3"/>
    <row r="1521" ht="12.75" customHeight="1" x14ac:dyDescent="0.3"/>
    <row r="1522" ht="12.75" customHeight="1" x14ac:dyDescent="0.3"/>
    <row r="1523" ht="12.75" customHeight="1" x14ac:dyDescent="0.3"/>
    <row r="1524" ht="12.75" customHeight="1" x14ac:dyDescent="0.3"/>
    <row r="1525" ht="12.75" customHeight="1" x14ac:dyDescent="0.3"/>
    <row r="1526" ht="12.75" customHeight="1" x14ac:dyDescent="0.3"/>
    <row r="1527" ht="12.75" customHeight="1" x14ac:dyDescent="0.3"/>
    <row r="1528" ht="12.75" customHeight="1" x14ac:dyDescent="0.3"/>
    <row r="1529" ht="12.75" customHeight="1" x14ac:dyDescent="0.3"/>
    <row r="1530" ht="12.75" customHeight="1" x14ac:dyDescent="0.3"/>
    <row r="1531" ht="12.75" customHeight="1" x14ac:dyDescent="0.3"/>
    <row r="1532" ht="12.75" customHeight="1" x14ac:dyDescent="0.3"/>
    <row r="1533" ht="12.75" customHeight="1" x14ac:dyDescent="0.3"/>
    <row r="1534" ht="12.75" customHeight="1" x14ac:dyDescent="0.3"/>
    <row r="1535" ht="12.75" customHeight="1" x14ac:dyDescent="0.3"/>
    <row r="1536" ht="12.75" customHeight="1" x14ac:dyDescent="0.3"/>
    <row r="1537" ht="12.75" customHeight="1" x14ac:dyDescent="0.3"/>
    <row r="1538" ht="12.75" customHeight="1" x14ac:dyDescent="0.3"/>
    <row r="1539" ht="12.75" customHeight="1" x14ac:dyDescent="0.3"/>
    <row r="1540" ht="12.75" customHeight="1" x14ac:dyDescent="0.3"/>
    <row r="1541" ht="12.75" customHeight="1" x14ac:dyDescent="0.3"/>
    <row r="1542" ht="12.75" customHeight="1" x14ac:dyDescent="0.3"/>
    <row r="1543" ht="12.75" customHeight="1" x14ac:dyDescent="0.3"/>
    <row r="1544" ht="12.75" customHeight="1" x14ac:dyDescent="0.3"/>
    <row r="1545" ht="12.75" customHeight="1" x14ac:dyDescent="0.3"/>
    <row r="1546" ht="12.75" customHeight="1" x14ac:dyDescent="0.3"/>
    <row r="1547" ht="12.75" customHeight="1" x14ac:dyDescent="0.3"/>
    <row r="1548" ht="12.75" customHeight="1" x14ac:dyDescent="0.3"/>
    <row r="1549" ht="12.75" customHeight="1" x14ac:dyDescent="0.3"/>
    <row r="1550" ht="12.75" customHeight="1" x14ac:dyDescent="0.3"/>
    <row r="1551" ht="12.75" customHeight="1" x14ac:dyDescent="0.3"/>
    <row r="1552" ht="12.75" customHeight="1" x14ac:dyDescent="0.3"/>
    <row r="1553" ht="12.75" customHeight="1" x14ac:dyDescent="0.3"/>
    <row r="1554" ht="12.75" customHeight="1" x14ac:dyDescent="0.3"/>
    <row r="1555" ht="12.75" customHeight="1" x14ac:dyDescent="0.3"/>
    <row r="1556" ht="12.75" customHeight="1" x14ac:dyDescent="0.3"/>
    <row r="1557" ht="12.75" customHeight="1" x14ac:dyDescent="0.3"/>
    <row r="1558" ht="12.75" customHeight="1" x14ac:dyDescent="0.3"/>
    <row r="1559" ht="12.75" customHeight="1" x14ac:dyDescent="0.3"/>
    <row r="1560" ht="12.75" customHeight="1" x14ac:dyDescent="0.3"/>
    <row r="1561" ht="12.75" customHeight="1" x14ac:dyDescent="0.3"/>
    <row r="1562" ht="12.75" customHeight="1" x14ac:dyDescent="0.3"/>
    <row r="1563" ht="12.75" customHeight="1" x14ac:dyDescent="0.3"/>
    <row r="1564" ht="12.75" customHeight="1" x14ac:dyDescent="0.3"/>
    <row r="1565" ht="12.75" customHeight="1" x14ac:dyDescent="0.3"/>
    <row r="1566" ht="12.75" customHeight="1" x14ac:dyDescent="0.3"/>
    <row r="1567" ht="12.75" customHeight="1" x14ac:dyDescent="0.3"/>
    <row r="1568" ht="12.75" customHeight="1" x14ac:dyDescent="0.3"/>
    <row r="1569" ht="12.75" customHeight="1" x14ac:dyDescent="0.3"/>
    <row r="1570" ht="12.75" customHeight="1" x14ac:dyDescent="0.3"/>
    <row r="1571" ht="12.75" customHeight="1" x14ac:dyDescent="0.3"/>
    <row r="1572" ht="12.75" customHeight="1" x14ac:dyDescent="0.3"/>
    <row r="1573" ht="12.75" customHeight="1" x14ac:dyDescent="0.3"/>
    <row r="1574" ht="12.75" customHeight="1" x14ac:dyDescent="0.3"/>
    <row r="1575" ht="12.75" customHeight="1" x14ac:dyDescent="0.3"/>
    <row r="1576" ht="12.75" customHeight="1" x14ac:dyDescent="0.3"/>
    <row r="1577" ht="12.75" customHeight="1" x14ac:dyDescent="0.3"/>
    <row r="1578" ht="12.75" customHeight="1" x14ac:dyDescent="0.3"/>
    <row r="1579" ht="12.75" customHeight="1" x14ac:dyDescent="0.3"/>
    <row r="1580" ht="12.75" customHeight="1" x14ac:dyDescent="0.3"/>
    <row r="1581" ht="12.75" customHeight="1" x14ac:dyDescent="0.3"/>
    <row r="1582" ht="12.75" customHeight="1" x14ac:dyDescent="0.3"/>
    <row r="1583" ht="12.75" customHeight="1" x14ac:dyDescent="0.3"/>
    <row r="1584" ht="12.75" customHeight="1" x14ac:dyDescent="0.3"/>
    <row r="1585" ht="12.75" customHeight="1" x14ac:dyDescent="0.3"/>
    <row r="1586" ht="12.75" customHeight="1" x14ac:dyDescent="0.3"/>
    <row r="1587" ht="12.75" customHeight="1" x14ac:dyDescent="0.3"/>
    <row r="1588" ht="12.75" customHeight="1" x14ac:dyDescent="0.3"/>
    <row r="1589" ht="12.75" customHeight="1" x14ac:dyDescent="0.3"/>
    <row r="1590" ht="12.75" customHeight="1" x14ac:dyDescent="0.3"/>
    <row r="1591" ht="12.75" customHeight="1" x14ac:dyDescent="0.3"/>
    <row r="1592" ht="12.75" customHeight="1" x14ac:dyDescent="0.3"/>
    <row r="1593" ht="12.75" customHeight="1" x14ac:dyDescent="0.3"/>
    <row r="1594" ht="12.75" customHeight="1" x14ac:dyDescent="0.3"/>
    <row r="1595" ht="12.75" customHeight="1" x14ac:dyDescent="0.3"/>
    <row r="1596" ht="12.75" customHeight="1" x14ac:dyDescent="0.3"/>
    <row r="1597" ht="12.75" customHeight="1" x14ac:dyDescent="0.3"/>
    <row r="1598" ht="12.75" customHeight="1" x14ac:dyDescent="0.3"/>
    <row r="1599" ht="12.75" customHeight="1" x14ac:dyDescent="0.3"/>
    <row r="1600" ht="12.75" customHeight="1" x14ac:dyDescent="0.3"/>
    <row r="1601" ht="12.75" customHeight="1" x14ac:dyDescent="0.3"/>
    <row r="1602" ht="12.75" customHeight="1" x14ac:dyDescent="0.3"/>
    <row r="1603" ht="12.75" customHeight="1" x14ac:dyDescent="0.3"/>
    <row r="1604" ht="12.75" customHeight="1" x14ac:dyDescent="0.3"/>
    <row r="1605" ht="12.75" customHeight="1" x14ac:dyDescent="0.3"/>
    <row r="1606" ht="12.75" customHeight="1" x14ac:dyDescent="0.3"/>
    <row r="1607" ht="12.75" customHeight="1" x14ac:dyDescent="0.3"/>
    <row r="1608" ht="12.75" customHeight="1" x14ac:dyDescent="0.3"/>
    <row r="1609" ht="12.75" customHeight="1" x14ac:dyDescent="0.3"/>
    <row r="1610" ht="12.75" customHeight="1" x14ac:dyDescent="0.3"/>
    <row r="1611" ht="12.75" customHeight="1" x14ac:dyDescent="0.3"/>
    <row r="1612" ht="12.75" customHeight="1" x14ac:dyDescent="0.3"/>
    <row r="1613" ht="12.75" customHeight="1" x14ac:dyDescent="0.3"/>
    <row r="1614" ht="12.75" customHeight="1" x14ac:dyDescent="0.3"/>
    <row r="1615" ht="12.75" customHeight="1" x14ac:dyDescent="0.3"/>
    <row r="1616" ht="12.75" customHeight="1" x14ac:dyDescent="0.3"/>
    <row r="1617" ht="12.75" customHeight="1" x14ac:dyDescent="0.3"/>
    <row r="1618" ht="12.75" customHeight="1" x14ac:dyDescent="0.3"/>
    <row r="1619" ht="12.75" customHeight="1" x14ac:dyDescent="0.3"/>
    <row r="1620" ht="12.75" customHeight="1" x14ac:dyDescent="0.3"/>
    <row r="1621" ht="12.75" customHeight="1" x14ac:dyDescent="0.3"/>
    <row r="1622" ht="12.75" customHeight="1" x14ac:dyDescent="0.3"/>
    <row r="1623" ht="12.75" customHeight="1" x14ac:dyDescent="0.3"/>
    <row r="1624" ht="12.75" customHeight="1" x14ac:dyDescent="0.3"/>
    <row r="1625" ht="12.75" customHeight="1" x14ac:dyDescent="0.3"/>
    <row r="1626" ht="12.75" customHeight="1" x14ac:dyDescent="0.3"/>
    <row r="1627" ht="12.75" customHeight="1" x14ac:dyDescent="0.3"/>
    <row r="1628" ht="12.75" customHeight="1" x14ac:dyDescent="0.3"/>
    <row r="1629" ht="12.75" customHeight="1" x14ac:dyDescent="0.3"/>
    <row r="1630" ht="12.75" customHeight="1" x14ac:dyDescent="0.3"/>
    <row r="1631" ht="12.75" customHeight="1" x14ac:dyDescent="0.3"/>
    <row r="1632" ht="12.75" customHeight="1" x14ac:dyDescent="0.3"/>
    <row r="1633" ht="12.75" customHeight="1" x14ac:dyDescent="0.3"/>
    <row r="1634" ht="12.75" customHeight="1" x14ac:dyDescent="0.3"/>
    <row r="1635" ht="12.75" customHeight="1" x14ac:dyDescent="0.3"/>
    <row r="1636" ht="12.75" customHeight="1" x14ac:dyDescent="0.3"/>
    <row r="1637" ht="12.75" customHeight="1" x14ac:dyDescent="0.3"/>
    <row r="1638" ht="12.75" customHeight="1" x14ac:dyDescent="0.3"/>
    <row r="1639" ht="12.75" customHeight="1" x14ac:dyDescent="0.3"/>
    <row r="1640" ht="12.75" customHeight="1" x14ac:dyDescent="0.3"/>
    <row r="1641" ht="12.75" customHeight="1" x14ac:dyDescent="0.3"/>
    <row r="1642" ht="12.75" customHeight="1" x14ac:dyDescent="0.3"/>
    <row r="1643" ht="12.75" customHeight="1" x14ac:dyDescent="0.3"/>
    <row r="1644" ht="12.75" customHeight="1" x14ac:dyDescent="0.3"/>
    <row r="1645" ht="12.75" customHeight="1" x14ac:dyDescent="0.3"/>
    <row r="1646" ht="12.75" customHeight="1" x14ac:dyDescent="0.3"/>
    <row r="1647" ht="12.75" customHeight="1" x14ac:dyDescent="0.3"/>
    <row r="1648" ht="12.75" customHeight="1" x14ac:dyDescent="0.3"/>
    <row r="1649" ht="12.75" customHeight="1" x14ac:dyDescent="0.3"/>
    <row r="1650" ht="12.75" customHeight="1" x14ac:dyDescent="0.3"/>
    <row r="1651" ht="12.75" customHeight="1" x14ac:dyDescent="0.3"/>
    <row r="1652" ht="12.75" customHeight="1" x14ac:dyDescent="0.3"/>
    <row r="1653" ht="12.75" customHeight="1" x14ac:dyDescent="0.3"/>
    <row r="1654" ht="12.75" customHeight="1" x14ac:dyDescent="0.3"/>
    <row r="1655" ht="12.75" customHeight="1" x14ac:dyDescent="0.3"/>
    <row r="1656" ht="12.75" customHeight="1" x14ac:dyDescent="0.3"/>
    <row r="1657" ht="12.75" customHeight="1" x14ac:dyDescent="0.3"/>
    <row r="1658" ht="12.75" customHeight="1" x14ac:dyDescent="0.3"/>
    <row r="1659" ht="12.75" customHeight="1" x14ac:dyDescent="0.3"/>
    <row r="1660" ht="12.75" customHeight="1" x14ac:dyDescent="0.3"/>
    <row r="1661" ht="12.75" customHeight="1" x14ac:dyDescent="0.3"/>
    <row r="1662" ht="12.75" customHeight="1" x14ac:dyDescent="0.3"/>
    <row r="1663" ht="12.75" customHeight="1" x14ac:dyDescent="0.3"/>
    <row r="1664" ht="12.75" customHeight="1" x14ac:dyDescent="0.3"/>
    <row r="1665" ht="12.75" customHeight="1" x14ac:dyDescent="0.3"/>
    <row r="1666" ht="12.75" customHeight="1" x14ac:dyDescent="0.3"/>
    <row r="1667" ht="12.75" customHeight="1" x14ac:dyDescent="0.3"/>
    <row r="1668" ht="12.75" customHeight="1" x14ac:dyDescent="0.3"/>
    <row r="1669" ht="12.75" customHeight="1" x14ac:dyDescent="0.3"/>
    <row r="1670" ht="12.75" customHeight="1" x14ac:dyDescent="0.3"/>
    <row r="1671" ht="12.75" customHeight="1" x14ac:dyDescent="0.3"/>
    <row r="1672" ht="12.75" customHeight="1" x14ac:dyDescent="0.3"/>
    <row r="1673" ht="12.75" customHeight="1" x14ac:dyDescent="0.3"/>
    <row r="1674" ht="12.75" customHeight="1" x14ac:dyDescent="0.3"/>
    <row r="1675" ht="12.75" customHeight="1" x14ac:dyDescent="0.3"/>
    <row r="1676" ht="12.75" customHeight="1" x14ac:dyDescent="0.3"/>
    <row r="1677" ht="12.75" customHeight="1" x14ac:dyDescent="0.3"/>
    <row r="1678" ht="12.75" customHeight="1" x14ac:dyDescent="0.3"/>
    <row r="1679" ht="12.75" customHeight="1" x14ac:dyDescent="0.3"/>
    <row r="1680" ht="12.75" customHeight="1" x14ac:dyDescent="0.3"/>
    <row r="1681" ht="12.75" customHeight="1" x14ac:dyDescent="0.3"/>
    <row r="1682" ht="12.75" customHeight="1" x14ac:dyDescent="0.3"/>
    <row r="1683" ht="12.75" customHeight="1" x14ac:dyDescent="0.3"/>
    <row r="1684" ht="12.75" customHeight="1" x14ac:dyDescent="0.3"/>
    <row r="1685" ht="12.75" customHeight="1" x14ac:dyDescent="0.3"/>
    <row r="1686" ht="12.75" customHeight="1" x14ac:dyDescent="0.3"/>
    <row r="1687" ht="12.75" customHeight="1" x14ac:dyDescent="0.3"/>
    <row r="1688" ht="12.75" customHeight="1" x14ac:dyDescent="0.3"/>
    <row r="1689" ht="12.75" customHeight="1" x14ac:dyDescent="0.3"/>
    <row r="1690" ht="12.75" customHeight="1" x14ac:dyDescent="0.3"/>
    <row r="1691" ht="12.75" customHeight="1" x14ac:dyDescent="0.3"/>
    <row r="1692" ht="12.75" customHeight="1" x14ac:dyDescent="0.3"/>
    <row r="1693" ht="12.75" customHeight="1" x14ac:dyDescent="0.3"/>
    <row r="1694" ht="12.75" customHeight="1" x14ac:dyDescent="0.3"/>
    <row r="1695" ht="12.75" customHeight="1" x14ac:dyDescent="0.3"/>
    <row r="1696" ht="12.75" customHeight="1" x14ac:dyDescent="0.3"/>
    <row r="1697" ht="12.75" customHeight="1" x14ac:dyDescent="0.3"/>
    <row r="1698" ht="12.75" customHeight="1" x14ac:dyDescent="0.3"/>
    <row r="1699" ht="12.75" customHeight="1" x14ac:dyDescent="0.3"/>
    <row r="1700" ht="12.75" customHeight="1" x14ac:dyDescent="0.3"/>
    <row r="1701" ht="12.75" customHeight="1" x14ac:dyDescent="0.3"/>
    <row r="1702" ht="12.75" customHeight="1" x14ac:dyDescent="0.3"/>
    <row r="1703" ht="12.75" customHeight="1" x14ac:dyDescent="0.3"/>
    <row r="1704" ht="12.75" customHeight="1" x14ac:dyDescent="0.3"/>
    <row r="1705" ht="12.75" customHeight="1" x14ac:dyDescent="0.3"/>
    <row r="1706" ht="12.75" customHeight="1" x14ac:dyDescent="0.3"/>
    <row r="1707" ht="12.75" customHeight="1" x14ac:dyDescent="0.3"/>
    <row r="1708" ht="12.75" customHeight="1" x14ac:dyDescent="0.3"/>
    <row r="1709" ht="12.75" customHeight="1" x14ac:dyDescent="0.3"/>
    <row r="1710" ht="12.75" customHeight="1" x14ac:dyDescent="0.3"/>
    <row r="1711" ht="12.75" customHeight="1" x14ac:dyDescent="0.3"/>
    <row r="1712" ht="12.75" customHeight="1" x14ac:dyDescent="0.3"/>
    <row r="1713" ht="12.75" customHeight="1" x14ac:dyDescent="0.3"/>
    <row r="1714" ht="12.75" customHeight="1" x14ac:dyDescent="0.3"/>
    <row r="1715" ht="12.75" customHeight="1" x14ac:dyDescent="0.3"/>
    <row r="1716" ht="12.75" customHeight="1" x14ac:dyDescent="0.3"/>
    <row r="1717" ht="12.75" customHeight="1" x14ac:dyDescent="0.3"/>
    <row r="1718" ht="12.75" customHeight="1" x14ac:dyDescent="0.3"/>
    <row r="1719" ht="12.75" customHeight="1" x14ac:dyDescent="0.3"/>
    <row r="1720" ht="12.75" customHeight="1" x14ac:dyDescent="0.3"/>
    <row r="1721" ht="12.75" customHeight="1" x14ac:dyDescent="0.3"/>
    <row r="1722" ht="12.75" customHeight="1" x14ac:dyDescent="0.3"/>
    <row r="1723" ht="12.75" customHeight="1" x14ac:dyDescent="0.3"/>
    <row r="1724" ht="12.75" customHeight="1" x14ac:dyDescent="0.3"/>
    <row r="1725" ht="12.75" customHeight="1" x14ac:dyDescent="0.3"/>
    <row r="1726" ht="12.75" customHeight="1" x14ac:dyDescent="0.3"/>
    <row r="1727" ht="12.75" customHeight="1" x14ac:dyDescent="0.3"/>
    <row r="1728" ht="12.75" customHeight="1" x14ac:dyDescent="0.3"/>
    <row r="1729" ht="12.75" customHeight="1" x14ac:dyDescent="0.3"/>
    <row r="1730" ht="12.75" customHeight="1" x14ac:dyDescent="0.3"/>
    <row r="1731" ht="12.75" customHeight="1" x14ac:dyDescent="0.3"/>
    <row r="1732" ht="12.75" customHeight="1" x14ac:dyDescent="0.3"/>
    <row r="1733" ht="12.75" customHeight="1" x14ac:dyDescent="0.3"/>
    <row r="1734" ht="12.75" customHeight="1" x14ac:dyDescent="0.3"/>
    <row r="1735" ht="12.75" customHeight="1" x14ac:dyDescent="0.3"/>
    <row r="1736" ht="12.75" customHeight="1" x14ac:dyDescent="0.3"/>
    <row r="1737" ht="12.75" customHeight="1" x14ac:dyDescent="0.3"/>
    <row r="1738" ht="12.75" customHeight="1" x14ac:dyDescent="0.3"/>
    <row r="1739" ht="12.75" customHeight="1" x14ac:dyDescent="0.3"/>
    <row r="1740" ht="12.75" customHeight="1" x14ac:dyDescent="0.3"/>
    <row r="1741" ht="12.75" customHeight="1" x14ac:dyDescent="0.3"/>
    <row r="1742" ht="12.75" customHeight="1" x14ac:dyDescent="0.3"/>
    <row r="1743" ht="12.75" customHeight="1" x14ac:dyDescent="0.3"/>
    <row r="1744" ht="12.75" customHeight="1" x14ac:dyDescent="0.3"/>
    <row r="1745" ht="12.75" customHeight="1" x14ac:dyDescent="0.3"/>
    <row r="1746" ht="12.75" customHeight="1" x14ac:dyDescent="0.3"/>
    <row r="1747" ht="12.75" customHeight="1" x14ac:dyDescent="0.3"/>
    <row r="1748" ht="12.75" customHeight="1" x14ac:dyDescent="0.3"/>
    <row r="1749" ht="12.75" customHeight="1" x14ac:dyDescent="0.3"/>
    <row r="1750" ht="12.75" customHeight="1" x14ac:dyDescent="0.3"/>
    <row r="1751" ht="12.75" customHeight="1" x14ac:dyDescent="0.3"/>
    <row r="1752" ht="12.75" customHeight="1" x14ac:dyDescent="0.3"/>
    <row r="1753" ht="12.75" customHeight="1" x14ac:dyDescent="0.3"/>
    <row r="1754" ht="12.75" customHeight="1" x14ac:dyDescent="0.3"/>
    <row r="1755" ht="12.75" customHeight="1" x14ac:dyDescent="0.3"/>
    <row r="1756" ht="12.75" customHeight="1" x14ac:dyDescent="0.3"/>
    <row r="1757" ht="12.75" customHeight="1" x14ac:dyDescent="0.3"/>
    <row r="1758" ht="12.75" customHeight="1" x14ac:dyDescent="0.3"/>
    <row r="1759" ht="12.75" customHeight="1" x14ac:dyDescent="0.3"/>
    <row r="1760" ht="12.75" customHeight="1" x14ac:dyDescent="0.3"/>
    <row r="1761" ht="12.75" customHeight="1" x14ac:dyDescent="0.3"/>
    <row r="1762" ht="12.75" customHeight="1" x14ac:dyDescent="0.3"/>
    <row r="1763" ht="12.75" customHeight="1" x14ac:dyDescent="0.3"/>
    <row r="1764" ht="12.75" customHeight="1" x14ac:dyDescent="0.3"/>
    <row r="1765" ht="12.75" customHeight="1" x14ac:dyDescent="0.3"/>
    <row r="1766" ht="12.75" customHeight="1" x14ac:dyDescent="0.3"/>
    <row r="1767" ht="12.75" customHeight="1" x14ac:dyDescent="0.3"/>
    <row r="1768" ht="12.75" customHeight="1" x14ac:dyDescent="0.3"/>
    <row r="1769" ht="12.75" customHeight="1" x14ac:dyDescent="0.3"/>
    <row r="1770" ht="12.75" customHeight="1" x14ac:dyDescent="0.3"/>
    <row r="1771" ht="12.75" customHeight="1" x14ac:dyDescent="0.3"/>
    <row r="1772" ht="12.75" customHeight="1" x14ac:dyDescent="0.3"/>
    <row r="1773" ht="12.75" customHeight="1" x14ac:dyDescent="0.3"/>
    <row r="1774" ht="12.75" customHeight="1" x14ac:dyDescent="0.3"/>
    <row r="1775" ht="12.75" customHeight="1" x14ac:dyDescent="0.3"/>
    <row r="1776" ht="12.75" customHeight="1" x14ac:dyDescent="0.3"/>
    <row r="1777" ht="12.75" customHeight="1" x14ac:dyDescent="0.3"/>
    <row r="1778" ht="12.75" customHeight="1" x14ac:dyDescent="0.3"/>
    <row r="1779" ht="12.75" customHeight="1" x14ac:dyDescent="0.3"/>
    <row r="1780" ht="12.75" customHeight="1" x14ac:dyDescent="0.3"/>
    <row r="1781" ht="12.75" customHeight="1" x14ac:dyDescent="0.3"/>
    <row r="1782" ht="12.75" customHeight="1" x14ac:dyDescent="0.3"/>
    <row r="1783" ht="12.75" customHeight="1" x14ac:dyDescent="0.3"/>
    <row r="1784" ht="12.75" customHeight="1" x14ac:dyDescent="0.3"/>
    <row r="1785" ht="12.75" customHeight="1" x14ac:dyDescent="0.3"/>
    <row r="1786" ht="12.75" customHeight="1" x14ac:dyDescent="0.3"/>
    <row r="1787" ht="12.75" customHeight="1" x14ac:dyDescent="0.3"/>
    <row r="1788" ht="12.75" customHeight="1" x14ac:dyDescent="0.3"/>
    <row r="1789" ht="12.75" customHeight="1" x14ac:dyDescent="0.3"/>
    <row r="1790" ht="12.75" customHeight="1" x14ac:dyDescent="0.3"/>
    <row r="1791" ht="12.75" customHeight="1" x14ac:dyDescent="0.3"/>
    <row r="1792" ht="12.75" customHeight="1" x14ac:dyDescent="0.3"/>
    <row r="1793" ht="12.75" customHeight="1" x14ac:dyDescent="0.3"/>
    <row r="1794" ht="12.75" customHeight="1" x14ac:dyDescent="0.3"/>
    <row r="1795" ht="12.75" customHeight="1" x14ac:dyDescent="0.3"/>
    <row r="1796" ht="12.75" customHeight="1" x14ac:dyDescent="0.3"/>
    <row r="1797" ht="12.75" customHeight="1" x14ac:dyDescent="0.3"/>
    <row r="1798" ht="12.75" customHeight="1" x14ac:dyDescent="0.3"/>
    <row r="1799" ht="12.75" customHeight="1" x14ac:dyDescent="0.3"/>
    <row r="1800" ht="12.75" customHeight="1" x14ac:dyDescent="0.3"/>
    <row r="1801" ht="12.75" customHeight="1" x14ac:dyDescent="0.3"/>
    <row r="1802" ht="12.75" customHeight="1" x14ac:dyDescent="0.3"/>
    <row r="1803" ht="12.75" customHeight="1" x14ac:dyDescent="0.3"/>
    <row r="1804" ht="12.75" customHeight="1" x14ac:dyDescent="0.3"/>
    <row r="1805" ht="12.75" customHeight="1" x14ac:dyDescent="0.3"/>
    <row r="1806" ht="12.75" customHeight="1" x14ac:dyDescent="0.3"/>
    <row r="1807" ht="12.75" customHeight="1" x14ac:dyDescent="0.3"/>
    <row r="1808" ht="12.75" customHeight="1" x14ac:dyDescent="0.3"/>
    <row r="1809" ht="12.75" customHeight="1" x14ac:dyDescent="0.3"/>
    <row r="1810" ht="12.75" customHeight="1" x14ac:dyDescent="0.3"/>
    <row r="1811" ht="12.75" customHeight="1" x14ac:dyDescent="0.3"/>
    <row r="1812" ht="12.75" customHeight="1" x14ac:dyDescent="0.3"/>
    <row r="1813" ht="12.75" customHeight="1" x14ac:dyDescent="0.3"/>
    <row r="1814" ht="12.75" customHeight="1" x14ac:dyDescent="0.3"/>
    <row r="1815" ht="12.75" customHeight="1" x14ac:dyDescent="0.3"/>
    <row r="1816" ht="12.75" customHeight="1" x14ac:dyDescent="0.3"/>
    <row r="1817" ht="12.75" customHeight="1" x14ac:dyDescent="0.3"/>
    <row r="1818" ht="12.75" customHeight="1" x14ac:dyDescent="0.3"/>
    <row r="1819" ht="12.75" customHeight="1" x14ac:dyDescent="0.3"/>
    <row r="1820" ht="12.75" customHeight="1" x14ac:dyDescent="0.3"/>
    <row r="1821" ht="12.75" customHeight="1" x14ac:dyDescent="0.3"/>
    <row r="1822" ht="12.75" customHeight="1" x14ac:dyDescent="0.3"/>
    <row r="1823" ht="12.75" customHeight="1" x14ac:dyDescent="0.3"/>
    <row r="1824" ht="12.75" customHeight="1" x14ac:dyDescent="0.3"/>
    <row r="1825" ht="12.75" customHeight="1" x14ac:dyDescent="0.3"/>
    <row r="1826" ht="12.75" customHeight="1" x14ac:dyDescent="0.3"/>
    <row r="1827" ht="12.75" customHeight="1" x14ac:dyDescent="0.3"/>
    <row r="1828" ht="12.75" customHeight="1" x14ac:dyDescent="0.3"/>
  </sheetData>
  <autoFilter ref="B1:B1823" xr:uid="{A6543ED0-04A7-4287-911A-ACF0A6C240AF}"/>
  <sortState xmlns:xlrd2="http://schemas.microsoft.com/office/spreadsheetml/2017/richdata2" ref="A273:B281">
    <sortCondition ref="A273:A281"/>
  </sortState>
  <mergeCells count="20">
    <mergeCell ref="B451:C451"/>
    <mergeCell ref="B452:C452"/>
    <mergeCell ref="A177:B177"/>
    <mergeCell ref="A178:B178"/>
    <mergeCell ref="B312:C312"/>
    <mergeCell ref="B313:C313"/>
    <mergeCell ref="A362:B362"/>
    <mergeCell ref="A363:B363"/>
    <mergeCell ref="B119:C119"/>
    <mergeCell ref="A1:B1"/>
    <mergeCell ref="A2:B2"/>
    <mergeCell ref="A53:B53"/>
    <mergeCell ref="A54:B54"/>
    <mergeCell ref="A59:B59"/>
    <mergeCell ref="A60:B60"/>
    <mergeCell ref="A65:B65"/>
    <mergeCell ref="A66:B66"/>
    <mergeCell ref="B68:D68"/>
    <mergeCell ref="B69:D69"/>
    <mergeCell ref="B118:C118"/>
  </mergeCells>
  <hyperlinks>
    <hyperlink ref="A54" r:id="rId1" xr:uid="{00000000-0004-0000-0E00-000000000000}"/>
    <hyperlink ref="A178" r:id="rId2" xr:uid="{00000000-0004-0000-0E00-000001000000}"/>
    <hyperlink ref="A66" r:id="rId3" xr:uid="{00000000-0004-0000-0E00-000002000000}"/>
    <hyperlink ref="A363"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5:A79 B81 A84:A89 B95 A98:A116 B118 A121:A123 B125 A128:A139 B141 A144:A147 B150 A153:A157 B159 B174 B180 A183:B194 B196 B245 A248:A249 B252 A255:A274 B276 A279:A280 B282 A285:A287 B289 A292:A300 B302 A305:A311 B312 A315:A317 B319 A322:A323 B325 B359 B365 A586:A597 A635:A656 A242:A243 A495:A544 A199:A208 A454:A473 A210:A239 A172 A71:A73 A162:A166 A579:A583 A431:A445 A483:A487 A475:A481 A383:A40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U1689"/>
  <sheetViews>
    <sheetView topLeftCell="A112" zoomScaleNormal="100" workbookViewId="0">
      <selection activeCell="A137" sqref="A137:B137"/>
    </sheetView>
  </sheetViews>
  <sheetFormatPr baseColWidth="10" defaultColWidth="0" defaultRowHeight="14.4" zeroHeight="1" x14ac:dyDescent="0.3"/>
  <cols>
    <col min="1" max="1" width="7.88671875" style="386" customWidth="1"/>
    <col min="2" max="2" width="135.109375" style="956" bestFit="1" customWidth="1"/>
    <col min="3" max="3" width="11.44140625" customWidth="1"/>
    <col min="4" max="21" width="0" hidden="1" customWidth="1"/>
    <col min="22" max="16384" width="11.44140625" hidden="1"/>
  </cols>
  <sheetData>
    <row r="1" spans="1:3" x14ac:dyDescent="0.3">
      <c r="A1" s="412" t="s">
        <v>2522</v>
      </c>
      <c r="B1" s="951" t="s">
        <v>5195</v>
      </c>
    </row>
    <row r="2" spans="1:3" x14ac:dyDescent="0.3">
      <c r="A2" s="803" t="s">
        <v>163</v>
      </c>
      <c r="B2" s="75" t="s">
        <v>163</v>
      </c>
    </row>
    <row r="3" spans="1:3" x14ac:dyDescent="0.3">
      <c r="A3" s="803" t="s">
        <v>1049</v>
      </c>
      <c r="B3" s="75" t="s">
        <v>1050</v>
      </c>
    </row>
    <row r="4" spans="1:3" x14ac:dyDescent="0.3">
      <c r="A4" s="803" t="s">
        <v>1033</v>
      </c>
      <c r="B4" s="75" t="s">
        <v>1034</v>
      </c>
    </row>
    <row r="5" spans="1:3" x14ac:dyDescent="0.3">
      <c r="A5" s="803" t="s">
        <v>1036</v>
      </c>
      <c r="B5" s="75" t="s">
        <v>1035</v>
      </c>
      <c r="C5" s="387"/>
    </row>
    <row r="6" spans="1:3" x14ac:dyDescent="0.3">
      <c r="A6" s="803" t="s">
        <v>1031</v>
      </c>
      <c r="B6" s="75" t="s">
        <v>1032</v>
      </c>
      <c r="C6" s="387"/>
    </row>
    <row r="7" spans="1:3" x14ac:dyDescent="0.3">
      <c r="A7" s="803" t="s">
        <v>2494</v>
      </c>
      <c r="B7" s="75" t="s">
        <v>2493</v>
      </c>
      <c r="C7" s="387"/>
    </row>
    <row r="8" spans="1:3" x14ac:dyDescent="0.3">
      <c r="A8" s="803" t="s">
        <v>2492</v>
      </c>
      <c r="B8" s="75" t="s">
        <v>2491</v>
      </c>
      <c r="C8" s="387"/>
    </row>
    <row r="9" spans="1:3" x14ac:dyDescent="0.3">
      <c r="A9" s="803" t="s">
        <v>2490</v>
      </c>
      <c r="B9" s="75" t="s">
        <v>2489</v>
      </c>
      <c r="C9" s="387"/>
    </row>
    <row r="10" spans="1:3" x14ac:dyDescent="0.3">
      <c r="A10" s="803" t="s">
        <v>1029</v>
      </c>
      <c r="B10" s="75" t="s">
        <v>1030</v>
      </c>
      <c r="C10" s="387"/>
    </row>
    <row r="11" spans="1:3" x14ac:dyDescent="0.3">
      <c r="A11" s="803" t="s">
        <v>2488</v>
      </c>
      <c r="B11" s="75" t="s">
        <v>2487</v>
      </c>
      <c r="C11" s="387"/>
    </row>
    <row r="12" spans="1:3" x14ac:dyDescent="0.3">
      <c r="A12" s="803" t="s">
        <v>1027</v>
      </c>
      <c r="B12" s="75" t="s">
        <v>1028</v>
      </c>
      <c r="C12" s="387"/>
    </row>
    <row r="13" spans="1:3" x14ac:dyDescent="0.3">
      <c r="A13" s="803" t="s">
        <v>2486</v>
      </c>
      <c r="B13" s="75" t="s">
        <v>2485</v>
      </c>
      <c r="C13" s="387"/>
    </row>
    <row r="14" spans="1:3" x14ac:dyDescent="0.3">
      <c r="A14" s="803" t="s">
        <v>2484</v>
      </c>
      <c r="B14" s="75" t="s">
        <v>2483</v>
      </c>
      <c r="C14" s="387"/>
    </row>
    <row r="15" spans="1:3" x14ac:dyDescent="0.3">
      <c r="A15" s="803" t="s">
        <v>2482</v>
      </c>
      <c r="B15" s="75" t="s">
        <v>2481</v>
      </c>
      <c r="C15" s="387"/>
    </row>
    <row r="16" spans="1:3" x14ac:dyDescent="0.3">
      <c r="A16" s="803" t="s">
        <v>2480</v>
      </c>
      <c r="B16" s="75" t="s">
        <v>2479</v>
      </c>
      <c r="C16" s="387"/>
    </row>
    <row r="17" spans="1:3" x14ac:dyDescent="0.3">
      <c r="A17" s="803" t="s">
        <v>1047</v>
      </c>
      <c r="B17" s="75" t="s">
        <v>1048</v>
      </c>
      <c r="C17" s="387"/>
    </row>
    <row r="18" spans="1:3" x14ac:dyDescent="0.3">
      <c r="A18" s="803" t="s">
        <v>1023</v>
      </c>
      <c r="B18" s="75" t="s">
        <v>1024</v>
      </c>
      <c r="C18" s="387"/>
    </row>
    <row r="19" spans="1:3" x14ac:dyDescent="0.3">
      <c r="A19" s="803" t="s">
        <v>2478</v>
      </c>
      <c r="B19" s="75" t="s">
        <v>2477</v>
      </c>
      <c r="C19" s="387"/>
    </row>
    <row r="20" spans="1:3" x14ac:dyDescent="0.3">
      <c r="A20" s="803" t="s">
        <v>2476</v>
      </c>
      <c r="B20" s="75" t="s">
        <v>2475</v>
      </c>
      <c r="C20" s="387"/>
    </row>
    <row r="21" spans="1:3" x14ac:dyDescent="0.3">
      <c r="A21" s="803" t="s">
        <v>1043</v>
      </c>
      <c r="B21" s="75" t="s">
        <v>1046</v>
      </c>
      <c r="C21" s="387"/>
    </row>
    <row r="22" spans="1:3" x14ac:dyDescent="0.3">
      <c r="A22" s="803" t="s">
        <v>2474</v>
      </c>
      <c r="B22" s="75" t="s">
        <v>2473</v>
      </c>
      <c r="C22" s="387"/>
    </row>
    <row r="23" spans="1:3" x14ac:dyDescent="0.3">
      <c r="A23" s="803" t="s">
        <v>1025</v>
      </c>
      <c r="B23" s="75" t="s">
        <v>1026</v>
      </c>
      <c r="C23" s="387"/>
    </row>
    <row r="24" spans="1:3" x14ac:dyDescent="0.3">
      <c r="A24" s="803" t="s">
        <v>2472</v>
      </c>
      <c r="B24" s="75" t="s">
        <v>2471</v>
      </c>
      <c r="C24" s="387"/>
    </row>
    <row r="25" spans="1:3" x14ac:dyDescent="0.3">
      <c r="A25" s="803" t="s">
        <v>2470</v>
      </c>
      <c r="B25" s="75" t="s">
        <v>2469</v>
      </c>
      <c r="C25" s="387"/>
    </row>
    <row r="26" spans="1:3" x14ac:dyDescent="0.3">
      <c r="A26" s="803" t="s">
        <v>2468</v>
      </c>
      <c r="B26" s="75" t="s">
        <v>2467</v>
      </c>
      <c r="C26" s="387"/>
    </row>
    <row r="27" spans="1:3" x14ac:dyDescent="0.3">
      <c r="A27" s="803" t="s">
        <v>1037</v>
      </c>
      <c r="B27" s="75" t="s">
        <v>1038</v>
      </c>
      <c r="C27" s="387"/>
    </row>
    <row r="28" spans="1:3" x14ac:dyDescent="0.3">
      <c r="A28" s="803" t="s">
        <v>2466</v>
      </c>
      <c r="B28" s="75" t="s">
        <v>2465</v>
      </c>
      <c r="C28" s="387"/>
    </row>
    <row r="29" spans="1:3" x14ac:dyDescent="0.3">
      <c r="A29" s="803" t="s">
        <v>2464</v>
      </c>
      <c r="B29" s="75" t="s">
        <v>2463</v>
      </c>
      <c r="C29" s="387"/>
    </row>
    <row r="30" spans="1:3" x14ac:dyDescent="0.3">
      <c r="A30" s="803" t="s">
        <v>1003</v>
      </c>
      <c r="B30" s="75" t="s">
        <v>1004</v>
      </c>
      <c r="C30" s="387"/>
    </row>
    <row r="31" spans="1:3" x14ac:dyDescent="0.3">
      <c r="A31" s="803" t="s">
        <v>1051</v>
      </c>
      <c r="B31" s="75" t="s">
        <v>1052</v>
      </c>
      <c r="C31" s="387"/>
    </row>
    <row r="32" spans="1:3" x14ac:dyDescent="0.3">
      <c r="A32" s="803" t="s">
        <v>1054</v>
      </c>
      <c r="B32" s="75" t="s">
        <v>1053</v>
      </c>
      <c r="C32" s="387"/>
    </row>
    <row r="33" spans="1:3" x14ac:dyDescent="0.3">
      <c r="A33" s="803" t="s">
        <v>1055</v>
      </c>
      <c r="B33" s="75" t="s">
        <v>1056</v>
      </c>
      <c r="C33" s="387"/>
    </row>
    <row r="34" spans="1:3" x14ac:dyDescent="0.3">
      <c r="A34" s="803" t="s">
        <v>1040</v>
      </c>
      <c r="B34" s="75" t="s">
        <v>1042</v>
      </c>
      <c r="C34" s="387"/>
    </row>
    <row r="35" spans="1:3" x14ac:dyDescent="0.3">
      <c r="A35" s="803" t="s">
        <v>1039</v>
      </c>
      <c r="B35" s="75" t="s">
        <v>1041</v>
      </c>
      <c r="C35" s="387"/>
    </row>
    <row r="36" spans="1:3" x14ac:dyDescent="0.3">
      <c r="A36" s="803" t="s">
        <v>1059</v>
      </c>
      <c r="B36" s="75" t="s">
        <v>1060</v>
      </c>
      <c r="C36" s="387"/>
    </row>
    <row r="37" spans="1:3" x14ac:dyDescent="0.3">
      <c r="A37" s="803" t="s">
        <v>1057</v>
      </c>
      <c r="B37" s="75" t="s">
        <v>1058</v>
      </c>
      <c r="C37" s="387"/>
    </row>
    <row r="38" spans="1:3" x14ac:dyDescent="0.3">
      <c r="A38" s="803" t="s">
        <v>1005</v>
      </c>
      <c r="B38" s="75" t="s">
        <v>1006</v>
      </c>
      <c r="C38" s="387"/>
    </row>
    <row r="39" spans="1:3" x14ac:dyDescent="0.3">
      <c r="A39" s="803" t="s">
        <v>2462</v>
      </c>
      <c r="B39" s="75" t="s">
        <v>2461</v>
      </c>
      <c r="C39" s="387"/>
    </row>
    <row r="40" spans="1:3" x14ac:dyDescent="0.3">
      <c r="A40" s="803" t="s">
        <v>2460</v>
      </c>
      <c r="B40" s="75" t="s">
        <v>2459</v>
      </c>
      <c r="C40" s="387"/>
    </row>
    <row r="41" spans="1:3" x14ac:dyDescent="0.3">
      <c r="A41" s="803" t="s">
        <v>2458</v>
      </c>
      <c r="B41" s="75" t="s">
        <v>2457</v>
      </c>
      <c r="C41" s="387"/>
    </row>
    <row r="42" spans="1:3" x14ac:dyDescent="0.3">
      <c r="A42" s="803" t="s">
        <v>2456</v>
      </c>
      <c r="B42" s="75" t="s">
        <v>2455</v>
      </c>
      <c r="C42" s="387"/>
    </row>
    <row r="43" spans="1:3" x14ac:dyDescent="0.3">
      <c r="A43" s="803" t="s">
        <v>2454</v>
      </c>
      <c r="B43" s="75" t="s">
        <v>2453</v>
      </c>
      <c r="C43" s="387"/>
    </row>
    <row r="44" spans="1:3" x14ac:dyDescent="0.3">
      <c r="A44" s="803" t="s">
        <v>2452</v>
      </c>
      <c r="B44" s="75" t="s">
        <v>2451</v>
      </c>
      <c r="C44" s="387"/>
    </row>
    <row r="45" spans="1:3" x14ac:dyDescent="0.3">
      <c r="A45" s="803" t="s">
        <v>2450</v>
      </c>
      <c r="B45" s="75" t="s">
        <v>2449</v>
      </c>
      <c r="C45" s="387"/>
    </row>
    <row r="46" spans="1:3" x14ac:dyDescent="0.3">
      <c r="A46" s="803" t="s">
        <v>2448</v>
      </c>
      <c r="B46" s="75" t="s">
        <v>2447</v>
      </c>
      <c r="C46" s="387"/>
    </row>
    <row r="47" spans="1:3" x14ac:dyDescent="0.3">
      <c r="A47" s="803" t="s">
        <v>1013</v>
      </c>
      <c r="B47" s="75" t="s">
        <v>1014</v>
      </c>
      <c r="C47" s="387"/>
    </row>
    <row r="48" spans="1:3" x14ac:dyDescent="0.3">
      <c r="A48" s="803" t="s">
        <v>2446</v>
      </c>
      <c r="B48" s="75" t="s">
        <v>2445</v>
      </c>
      <c r="C48" s="387"/>
    </row>
    <row r="49" spans="1:3" x14ac:dyDescent="0.3">
      <c r="A49" s="803" t="s">
        <v>2444</v>
      </c>
      <c r="B49" s="75" t="s">
        <v>2443</v>
      </c>
      <c r="C49" s="387"/>
    </row>
    <row r="50" spans="1:3" x14ac:dyDescent="0.3">
      <c r="A50" s="803" t="s">
        <v>2442</v>
      </c>
      <c r="B50" s="75" t="s">
        <v>2441</v>
      </c>
      <c r="C50" s="387"/>
    </row>
    <row r="51" spans="1:3" x14ac:dyDescent="0.3">
      <c r="A51" s="803" t="s">
        <v>2440</v>
      </c>
      <c r="B51" s="75" t="s">
        <v>2439</v>
      </c>
      <c r="C51" s="387"/>
    </row>
    <row r="52" spans="1:3" x14ac:dyDescent="0.3">
      <c r="A52" s="803" t="s">
        <v>2438</v>
      </c>
      <c r="B52" s="75" t="s">
        <v>2437</v>
      </c>
      <c r="C52" s="387"/>
    </row>
    <row r="53" spans="1:3" x14ac:dyDescent="0.3">
      <c r="A53" s="803" t="s">
        <v>333</v>
      </c>
      <c r="B53" s="75" t="s">
        <v>648</v>
      </c>
      <c r="C53" s="387"/>
    </row>
    <row r="54" spans="1:3" x14ac:dyDescent="0.3">
      <c r="A54" s="803" t="s">
        <v>2436</v>
      </c>
      <c r="B54" s="75" t="s">
        <v>2435</v>
      </c>
      <c r="C54" s="387"/>
    </row>
    <row r="55" spans="1:3" x14ac:dyDescent="0.3">
      <c r="A55" s="803" t="s">
        <v>2434</v>
      </c>
      <c r="B55" s="75" t="s">
        <v>2433</v>
      </c>
      <c r="C55" s="387"/>
    </row>
    <row r="56" spans="1:3" x14ac:dyDescent="0.3">
      <c r="A56" s="803" t="s">
        <v>2432</v>
      </c>
      <c r="B56" s="75" t="s">
        <v>1908</v>
      </c>
      <c r="C56" s="387"/>
    </row>
    <row r="57" spans="1:3" x14ac:dyDescent="0.3">
      <c r="A57" s="803" t="s">
        <v>2431</v>
      </c>
      <c r="B57" s="75" t="s">
        <v>1906</v>
      </c>
      <c r="C57" s="387"/>
    </row>
    <row r="58" spans="1:3" x14ac:dyDescent="0.3">
      <c r="A58" s="803" t="s">
        <v>2430</v>
      </c>
      <c r="B58" s="75" t="s">
        <v>2429</v>
      </c>
      <c r="C58" s="387"/>
    </row>
    <row r="59" spans="1:3" x14ac:dyDescent="0.3">
      <c r="A59" s="803" t="s">
        <v>2428</v>
      </c>
      <c r="B59" s="75" t="s">
        <v>2427</v>
      </c>
      <c r="C59" s="387"/>
    </row>
    <row r="60" spans="1:3" x14ac:dyDescent="0.3">
      <c r="A60" s="803" t="s">
        <v>2426</v>
      </c>
      <c r="B60" s="75" t="s">
        <v>455</v>
      </c>
      <c r="C60" s="387"/>
    </row>
    <row r="61" spans="1:3" x14ac:dyDescent="0.3">
      <c r="A61" s="803" t="s">
        <v>2425</v>
      </c>
      <c r="B61" s="75" t="s">
        <v>216</v>
      </c>
      <c r="C61" s="387"/>
    </row>
    <row r="62" spans="1:3" x14ac:dyDescent="0.3">
      <c r="A62" s="803" t="s">
        <v>2424</v>
      </c>
      <c r="B62" s="75" t="s">
        <v>457</v>
      </c>
      <c r="C62" s="387"/>
    </row>
    <row r="63" spans="1:3" x14ac:dyDescent="0.3">
      <c r="A63" s="803" t="s">
        <v>2423</v>
      </c>
      <c r="B63" s="75" t="s">
        <v>456</v>
      </c>
      <c r="C63" s="387"/>
    </row>
    <row r="64" spans="1:3" x14ac:dyDescent="0.3">
      <c r="A64" s="803" t="s">
        <v>2422</v>
      </c>
      <c r="B64" s="75" t="s">
        <v>454</v>
      </c>
      <c r="C64" s="387"/>
    </row>
    <row r="65" spans="1:3" x14ac:dyDescent="0.3">
      <c r="A65" s="803" t="s">
        <v>2421</v>
      </c>
      <c r="B65" s="75" t="s">
        <v>453</v>
      </c>
      <c r="C65" s="387"/>
    </row>
    <row r="66" spans="1:3" x14ac:dyDescent="0.3">
      <c r="A66" s="803" t="s">
        <v>2420</v>
      </c>
      <c r="B66" s="75" t="s">
        <v>3337</v>
      </c>
      <c r="C66" s="387"/>
    </row>
    <row r="67" spans="1:3" x14ac:dyDescent="0.3">
      <c r="A67" s="803" t="s">
        <v>2419</v>
      </c>
      <c r="B67" s="75" t="s">
        <v>3659</v>
      </c>
      <c r="C67" s="387"/>
    </row>
    <row r="68" spans="1:3" x14ac:dyDescent="0.3">
      <c r="A68" s="803" t="s">
        <v>2418</v>
      </c>
      <c r="B68" s="75" t="s">
        <v>219</v>
      </c>
      <c r="C68" s="387"/>
    </row>
    <row r="69" spans="1:3" x14ac:dyDescent="0.3">
      <c r="A69" s="803" t="s">
        <v>2417</v>
      </c>
      <c r="B69" s="75" t="s">
        <v>218</v>
      </c>
      <c r="C69" s="387"/>
    </row>
    <row r="70" spans="1:3" x14ac:dyDescent="0.3">
      <c r="A70" s="803" t="s">
        <v>2416</v>
      </c>
      <c r="B70" s="75" t="s">
        <v>711</v>
      </c>
      <c r="C70" s="387"/>
    </row>
    <row r="71" spans="1:3" x14ac:dyDescent="0.3">
      <c r="A71" s="803" t="s">
        <v>2415</v>
      </c>
      <c r="B71" s="75" t="s">
        <v>2414</v>
      </c>
      <c r="C71" s="387"/>
    </row>
    <row r="72" spans="1:3" x14ac:dyDescent="0.3">
      <c r="A72" s="803" t="s">
        <v>2413</v>
      </c>
      <c r="B72" s="75" t="s">
        <v>216</v>
      </c>
      <c r="C72" s="387"/>
    </row>
    <row r="73" spans="1:3" x14ac:dyDescent="0.3">
      <c r="A73" s="803" t="s">
        <v>2412</v>
      </c>
      <c r="B73" s="75" t="s">
        <v>2047</v>
      </c>
      <c r="C73" s="387"/>
    </row>
    <row r="74" spans="1:3" x14ac:dyDescent="0.3">
      <c r="A74" s="803" t="s">
        <v>2411</v>
      </c>
      <c r="B74" s="75" t="s">
        <v>453</v>
      </c>
      <c r="C74" s="387"/>
    </row>
    <row r="75" spans="1:3" x14ac:dyDescent="0.3">
      <c r="A75" s="803" t="s">
        <v>2410</v>
      </c>
      <c r="B75" s="75" t="s">
        <v>781</v>
      </c>
      <c r="C75" s="387"/>
    </row>
    <row r="76" spans="1:3" x14ac:dyDescent="0.3">
      <c r="A76" s="803" t="s">
        <v>2409</v>
      </c>
      <c r="B76" s="75" t="s">
        <v>780</v>
      </c>
      <c r="C76" s="387"/>
    </row>
    <row r="77" spans="1:3" x14ac:dyDescent="0.3">
      <c r="A77" s="803" t="s">
        <v>2408</v>
      </c>
      <c r="B77" s="75" t="s">
        <v>774</v>
      </c>
      <c r="C77" s="387"/>
    </row>
    <row r="78" spans="1:3" x14ac:dyDescent="0.3">
      <c r="A78" s="803" t="s">
        <v>2407</v>
      </c>
      <c r="B78" s="75" t="s">
        <v>218</v>
      </c>
      <c r="C78" s="387"/>
    </row>
    <row r="79" spans="1:3" x14ac:dyDescent="0.3">
      <c r="A79" s="803" t="s">
        <v>2406</v>
      </c>
      <c r="B79" s="75" t="s">
        <v>711</v>
      </c>
      <c r="C79" s="387"/>
    </row>
    <row r="80" spans="1:3" x14ac:dyDescent="0.3">
      <c r="A80" s="803" t="s">
        <v>2405</v>
      </c>
      <c r="B80" s="75" t="s">
        <v>2404</v>
      </c>
      <c r="C80" s="387"/>
    </row>
    <row r="81" spans="1:3" x14ac:dyDescent="0.3">
      <c r="A81" s="803" t="s">
        <v>2403</v>
      </c>
      <c r="B81" s="75" t="s">
        <v>2402</v>
      </c>
      <c r="C81" s="387"/>
    </row>
    <row r="82" spans="1:3" x14ac:dyDescent="0.3">
      <c r="A82" s="803" t="s">
        <v>2401</v>
      </c>
      <c r="B82" s="75" t="s">
        <v>2400</v>
      </c>
      <c r="C82" s="387"/>
    </row>
    <row r="83" spans="1:3" x14ac:dyDescent="0.3">
      <c r="A83" s="803" t="s">
        <v>2399</v>
      </c>
      <c r="B83" s="75" t="s">
        <v>2047</v>
      </c>
      <c r="C83" s="387"/>
    </row>
    <row r="84" spans="1:3" x14ac:dyDescent="0.3">
      <c r="A84" s="803" t="s">
        <v>2398</v>
      </c>
      <c r="B84" s="75" t="s">
        <v>453</v>
      </c>
      <c r="C84" s="387"/>
    </row>
    <row r="85" spans="1:3" x14ac:dyDescent="0.3">
      <c r="A85" s="803" t="s">
        <v>2397</v>
      </c>
      <c r="B85" s="75" t="s">
        <v>781</v>
      </c>
      <c r="C85" s="387"/>
    </row>
    <row r="86" spans="1:3" x14ac:dyDescent="0.3">
      <c r="A86" s="803" t="s">
        <v>2396</v>
      </c>
      <c r="B86" s="75" t="s">
        <v>780</v>
      </c>
      <c r="C86" s="387"/>
    </row>
    <row r="87" spans="1:3" x14ac:dyDescent="0.3">
      <c r="A87" s="803" t="s">
        <v>2395</v>
      </c>
      <c r="B87" s="75" t="s">
        <v>774</v>
      </c>
      <c r="C87" s="387"/>
    </row>
    <row r="88" spans="1:3" x14ac:dyDescent="0.3">
      <c r="A88" s="803" t="s">
        <v>2394</v>
      </c>
      <c r="B88" s="75" t="s">
        <v>218</v>
      </c>
      <c r="C88" s="387"/>
    </row>
    <row r="89" spans="1:3" x14ac:dyDescent="0.3">
      <c r="A89" s="803" t="s">
        <v>2393</v>
      </c>
      <c r="B89" s="75" t="s">
        <v>711</v>
      </c>
      <c r="C89" s="387"/>
    </row>
    <row r="90" spans="1:3" x14ac:dyDescent="0.3">
      <c r="A90" s="803" t="s">
        <v>2392</v>
      </c>
      <c r="B90" s="75" t="s">
        <v>2391</v>
      </c>
      <c r="C90" s="387"/>
    </row>
    <row r="91" spans="1:3" x14ac:dyDescent="0.3">
      <c r="A91" s="803" t="s">
        <v>2390</v>
      </c>
      <c r="B91" s="75" t="s">
        <v>5022</v>
      </c>
      <c r="C91" s="387"/>
    </row>
    <row r="92" spans="1:3" x14ac:dyDescent="0.3">
      <c r="A92" s="803" t="s">
        <v>2389</v>
      </c>
      <c r="B92" s="75" t="s">
        <v>2226</v>
      </c>
      <c r="C92" s="387"/>
    </row>
    <row r="93" spans="1:3" x14ac:dyDescent="0.3">
      <c r="A93" s="803" t="s">
        <v>2388</v>
      </c>
      <c r="B93" s="75" t="s">
        <v>423</v>
      </c>
      <c r="C93" s="387"/>
    </row>
    <row r="94" spans="1:3" x14ac:dyDescent="0.3">
      <c r="A94" s="803" t="s">
        <v>2387</v>
      </c>
      <c r="B94" s="75" t="s">
        <v>425</v>
      </c>
      <c r="C94" s="387"/>
    </row>
    <row r="95" spans="1:3" x14ac:dyDescent="0.3">
      <c r="A95" s="803" t="s">
        <v>2386</v>
      </c>
      <c r="B95" s="75" t="s">
        <v>426</v>
      </c>
      <c r="C95" s="387"/>
    </row>
    <row r="96" spans="1:3" x14ac:dyDescent="0.3">
      <c r="A96" s="803" t="s">
        <v>2385</v>
      </c>
      <c r="B96" s="75" t="s">
        <v>462</v>
      </c>
      <c r="C96" s="387"/>
    </row>
    <row r="97" spans="1:3" x14ac:dyDescent="0.3">
      <c r="A97" s="803" t="s">
        <v>2384</v>
      </c>
      <c r="B97" s="75" t="s">
        <v>463</v>
      </c>
      <c r="C97" s="387"/>
    </row>
    <row r="98" spans="1:3" x14ac:dyDescent="0.3">
      <c r="A98" s="803" t="s">
        <v>2383</v>
      </c>
      <c r="B98" s="75" t="s">
        <v>2382</v>
      </c>
      <c r="C98" s="387"/>
    </row>
    <row r="99" spans="1:3" x14ac:dyDescent="0.3">
      <c r="A99" s="803" t="s">
        <v>2381</v>
      </c>
      <c r="B99" s="75" t="s">
        <v>2380</v>
      </c>
      <c r="C99" s="387"/>
    </row>
    <row r="100" spans="1:3" x14ac:dyDescent="0.3">
      <c r="A100" s="803" t="s">
        <v>2379</v>
      </c>
      <c r="B100" s="75" t="s">
        <v>434</v>
      </c>
      <c r="C100" s="387"/>
    </row>
    <row r="101" spans="1:3" x14ac:dyDescent="0.3">
      <c r="A101" s="803" t="s">
        <v>2378</v>
      </c>
      <c r="B101" s="75" t="s">
        <v>452</v>
      </c>
      <c r="C101" s="387"/>
    </row>
    <row r="102" spans="1:3" x14ac:dyDescent="0.3">
      <c r="A102" s="803" t="s">
        <v>2377</v>
      </c>
      <c r="B102" s="75" t="s">
        <v>2376</v>
      </c>
      <c r="C102" s="387"/>
    </row>
    <row r="103" spans="1:3" x14ac:dyDescent="0.3">
      <c r="A103" s="803" t="s">
        <v>2375</v>
      </c>
      <c r="B103" s="75" t="s">
        <v>437</v>
      </c>
      <c r="C103" s="387"/>
    </row>
    <row r="104" spans="1:3" x14ac:dyDescent="0.3">
      <c r="A104" s="803" t="s">
        <v>2374</v>
      </c>
      <c r="B104" s="75" t="s">
        <v>2373</v>
      </c>
      <c r="C104" s="387"/>
    </row>
    <row r="105" spans="1:3" x14ac:dyDescent="0.3">
      <c r="A105" s="803" t="s">
        <v>2372</v>
      </c>
      <c r="B105" s="75" t="s">
        <v>2371</v>
      </c>
      <c r="C105" s="387"/>
    </row>
    <row r="106" spans="1:3" x14ac:dyDescent="0.3">
      <c r="A106" s="803" t="s">
        <v>2370</v>
      </c>
      <c r="B106" s="75" t="s">
        <v>2369</v>
      </c>
      <c r="C106" s="387"/>
    </row>
    <row r="107" spans="1:3" x14ac:dyDescent="0.3">
      <c r="A107" s="803" t="s">
        <v>2368</v>
      </c>
      <c r="B107" s="75" t="s">
        <v>808</v>
      </c>
      <c r="C107" s="387"/>
    </row>
    <row r="108" spans="1:3" x14ac:dyDescent="0.3">
      <c r="A108" s="803" t="s">
        <v>2367</v>
      </c>
      <c r="B108" s="75" t="s">
        <v>862</v>
      </c>
      <c r="C108" s="387"/>
    </row>
    <row r="109" spans="1:3" x14ac:dyDescent="0.3">
      <c r="A109" s="803" t="s">
        <v>2366</v>
      </c>
      <c r="B109" s="75" t="s">
        <v>2365</v>
      </c>
      <c r="C109" s="387"/>
    </row>
    <row r="110" spans="1:3" x14ac:dyDescent="0.3">
      <c r="A110" s="803" t="s">
        <v>2364</v>
      </c>
      <c r="B110" s="75" t="s">
        <v>222</v>
      </c>
      <c r="C110" s="387"/>
    </row>
    <row r="111" spans="1:3" x14ac:dyDescent="0.3">
      <c r="A111" s="803" t="s">
        <v>2363</v>
      </c>
      <c r="B111" s="75" t="s">
        <v>2362</v>
      </c>
      <c r="C111" s="387"/>
    </row>
    <row r="112" spans="1:3" x14ac:dyDescent="0.3">
      <c r="A112" s="803" t="s">
        <v>2361</v>
      </c>
      <c r="B112" s="75" t="s">
        <v>230</v>
      </c>
      <c r="C112" s="387"/>
    </row>
    <row r="113" spans="1:3" x14ac:dyDescent="0.3">
      <c r="A113" s="803" t="s">
        <v>2360</v>
      </c>
      <c r="B113" s="75" t="s">
        <v>2359</v>
      </c>
      <c r="C113" s="387"/>
    </row>
    <row r="114" spans="1:3" x14ac:dyDescent="0.3">
      <c r="A114" s="803" t="s">
        <v>2358</v>
      </c>
      <c r="B114" s="75" t="s">
        <v>2357</v>
      </c>
      <c r="C114" s="387"/>
    </row>
    <row r="115" spans="1:3" x14ac:dyDescent="0.3">
      <c r="A115" s="803" t="s">
        <v>2356</v>
      </c>
      <c r="B115" s="75" t="s">
        <v>233</v>
      </c>
      <c r="C115" s="387"/>
    </row>
    <row r="116" spans="1:3" x14ac:dyDescent="0.3">
      <c r="A116" s="803" t="s">
        <v>2355</v>
      </c>
      <c r="B116" s="75" t="s">
        <v>2354</v>
      </c>
      <c r="C116" s="387"/>
    </row>
    <row r="117" spans="1:3" x14ac:dyDescent="0.3">
      <c r="A117" s="803" t="s">
        <v>2353</v>
      </c>
      <c r="B117" s="75" t="s">
        <v>2352</v>
      </c>
      <c r="C117" s="387"/>
    </row>
    <row r="118" spans="1:3" x14ac:dyDescent="0.3">
      <c r="A118" s="803" t="s">
        <v>2351</v>
      </c>
      <c r="B118" s="75" t="s">
        <v>246</v>
      </c>
      <c r="C118" s="387"/>
    </row>
    <row r="119" spans="1:3" x14ac:dyDescent="0.3">
      <c r="A119" s="803" t="s">
        <v>2350</v>
      </c>
      <c r="B119" s="75" t="s">
        <v>2349</v>
      </c>
      <c r="C119" s="387"/>
    </row>
    <row r="120" spans="1:3" x14ac:dyDescent="0.3">
      <c r="A120" s="803" t="s">
        <v>2348</v>
      </c>
      <c r="B120" s="75" t="s">
        <v>2347</v>
      </c>
      <c r="C120" s="387"/>
    </row>
    <row r="121" spans="1:3" x14ac:dyDescent="0.3">
      <c r="A121" s="803" t="s">
        <v>2346</v>
      </c>
      <c r="B121" s="75" t="s">
        <v>2345</v>
      </c>
      <c r="C121" s="387"/>
    </row>
    <row r="122" spans="1:3" x14ac:dyDescent="0.3">
      <c r="A122" s="803" t="s">
        <v>2344</v>
      </c>
      <c r="B122" s="75" t="s">
        <v>2343</v>
      </c>
      <c r="C122" s="387"/>
    </row>
    <row r="123" spans="1:3" x14ac:dyDescent="0.3">
      <c r="A123" s="803" t="s">
        <v>2342</v>
      </c>
      <c r="B123" s="75" t="s">
        <v>2341</v>
      </c>
      <c r="C123" s="387"/>
    </row>
    <row r="124" spans="1:3" x14ac:dyDescent="0.3">
      <c r="A124" s="803" t="s">
        <v>2340</v>
      </c>
      <c r="B124" s="75" t="s">
        <v>291</v>
      </c>
      <c r="C124" s="387"/>
    </row>
    <row r="125" spans="1:3" x14ac:dyDescent="0.3">
      <c r="A125" s="803" t="s">
        <v>2339</v>
      </c>
      <c r="B125" s="75" t="s">
        <v>299</v>
      </c>
      <c r="C125" s="387"/>
    </row>
    <row r="126" spans="1:3" x14ac:dyDescent="0.3">
      <c r="A126" s="803" t="s">
        <v>2338</v>
      </c>
      <c r="B126" s="75" t="s">
        <v>2337</v>
      </c>
      <c r="C126" s="387"/>
    </row>
    <row r="127" spans="1:3" x14ac:dyDescent="0.3">
      <c r="A127" s="803" t="s">
        <v>2336</v>
      </c>
      <c r="B127" s="75" t="s">
        <v>2335</v>
      </c>
      <c r="C127" s="387"/>
    </row>
    <row r="128" spans="1:3" x14ac:dyDescent="0.3">
      <c r="A128" s="803" t="s">
        <v>2334</v>
      </c>
      <c r="B128" s="75" t="s">
        <v>2333</v>
      </c>
      <c r="C128" s="387"/>
    </row>
    <row r="129" spans="1:3" x14ac:dyDescent="0.3">
      <c r="A129" s="803" t="s">
        <v>2332</v>
      </c>
      <c r="B129" s="75" t="s">
        <v>294</v>
      </c>
      <c r="C129" s="387"/>
    </row>
    <row r="130" spans="1:3" x14ac:dyDescent="0.3">
      <c r="A130" s="803" t="s">
        <v>2331</v>
      </c>
      <c r="B130" s="75" t="s">
        <v>2330</v>
      </c>
      <c r="C130" s="387"/>
    </row>
    <row r="131" spans="1:3" x14ac:dyDescent="0.3">
      <c r="A131" s="803" t="s">
        <v>2329</v>
      </c>
      <c r="B131" s="75" t="s">
        <v>2328</v>
      </c>
      <c r="C131" s="387"/>
    </row>
    <row r="132" spans="1:3" x14ac:dyDescent="0.3">
      <c r="A132" s="803" t="s">
        <v>2327</v>
      </c>
      <c r="B132" s="75" t="s">
        <v>2326</v>
      </c>
      <c r="C132" s="387"/>
    </row>
    <row r="133" spans="1:3" x14ac:dyDescent="0.3">
      <c r="A133" s="803" t="s">
        <v>2325</v>
      </c>
      <c r="B133" s="75" t="s">
        <v>1069</v>
      </c>
      <c r="C133" s="387"/>
    </row>
    <row r="134" spans="1:3" x14ac:dyDescent="0.3">
      <c r="A134" s="803" t="s">
        <v>2324</v>
      </c>
      <c r="B134" s="75" t="s">
        <v>1070</v>
      </c>
      <c r="C134" s="387"/>
    </row>
    <row r="135" spans="1:3" x14ac:dyDescent="0.3">
      <c r="A135" s="803" t="s">
        <v>4298</v>
      </c>
      <c r="B135" s="75" t="s">
        <v>4300</v>
      </c>
      <c r="C135" s="387"/>
    </row>
    <row r="136" spans="1:3" x14ac:dyDescent="0.3">
      <c r="A136" s="803" t="s">
        <v>4299</v>
      </c>
      <c r="B136" s="75" t="s">
        <v>4301</v>
      </c>
      <c r="C136" s="387"/>
    </row>
    <row r="137" spans="1:3" x14ac:dyDescent="0.3">
      <c r="A137" s="804" t="s">
        <v>5188</v>
      </c>
      <c r="B137" s="75" t="s">
        <v>5229</v>
      </c>
      <c r="C137" s="387"/>
    </row>
    <row r="138" spans="1:3" x14ac:dyDescent="0.3">
      <c r="A138" s="397" t="s">
        <v>6345</v>
      </c>
      <c r="B138" s="417" t="s">
        <v>6346</v>
      </c>
      <c r="C138" s="387"/>
    </row>
    <row r="139" spans="1:3" x14ac:dyDescent="0.3">
      <c r="A139" s="397" t="s">
        <v>6466</v>
      </c>
      <c r="B139" s="417" t="s">
        <v>7129</v>
      </c>
      <c r="C139" s="387"/>
    </row>
    <row r="140" spans="1:3" x14ac:dyDescent="0.3">
      <c r="A140" s="799" t="s">
        <v>6873</v>
      </c>
      <c r="B140" s="801" t="s">
        <v>6875</v>
      </c>
      <c r="C140" s="387"/>
    </row>
    <row r="141" spans="1:3" x14ac:dyDescent="0.3">
      <c r="A141" s="799" t="s">
        <v>6874</v>
      </c>
      <c r="B141" s="801" t="s">
        <v>6876</v>
      </c>
      <c r="C141" s="387"/>
    </row>
    <row r="142" spans="1:3" x14ac:dyDescent="0.3">
      <c r="A142" s="803" t="s">
        <v>2323</v>
      </c>
      <c r="B142" s="75" t="s">
        <v>2039</v>
      </c>
      <c r="C142" s="387"/>
    </row>
    <row r="143" spans="1:3" x14ac:dyDescent="0.3">
      <c r="A143" s="803" t="s">
        <v>2322</v>
      </c>
      <c r="B143" s="75" t="s">
        <v>174</v>
      </c>
      <c r="C143" s="387"/>
    </row>
    <row r="144" spans="1:3" x14ac:dyDescent="0.3">
      <c r="A144" s="803" t="s">
        <v>2321</v>
      </c>
      <c r="B144" s="75" t="s">
        <v>2320</v>
      </c>
      <c r="C144" s="387"/>
    </row>
    <row r="145" spans="1:3" x14ac:dyDescent="0.3">
      <c r="A145" s="803" t="s">
        <v>2319</v>
      </c>
      <c r="B145" s="75" t="s">
        <v>2037</v>
      </c>
      <c r="C145" s="387"/>
    </row>
    <row r="146" spans="1:3" x14ac:dyDescent="0.3">
      <c r="A146" s="803" t="s">
        <v>699</v>
      </c>
      <c r="B146" s="75" t="s">
        <v>5295</v>
      </c>
      <c r="C146" s="387"/>
    </row>
    <row r="147" spans="1:3" x14ac:dyDescent="0.3">
      <c r="A147" s="805" t="s">
        <v>702</v>
      </c>
      <c r="B147" s="417" t="s">
        <v>6250</v>
      </c>
      <c r="C147" s="387"/>
    </row>
    <row r="148" spans="1:3" x14ac:dyDescent="0.3">
      <c r="A148" s="803" t="s">
        <v>703</v>
      </c>
      <c r="B148" s="75" t="s">
        <v>3336</v>
      </c>
      <c r="C148" s="387"/>
    </row>
    <row r="149" spans="1:3" x14ac:dyDescent="0.3">
      <c r="A149" s="803" t="s">
        <v>700</v>
      </c>
      <c r="B149" s="75" t="s">
        <v>4248</v>
      </c>
      <c r="C149" s="387"/>
    </row>
    <row r="150" spans="1:3" x14ac:dyDescent="0.3">
      <c r="A150" s="803" t="s">
        <v>794</v>
      </c>
      <c r="B150" s="75" t="s">
        <v>3337</v>
      </c>
      <c r="C150" s="387"/>
    </row>
    <row r="151" spans="1:3" x14ac:dyDescent="0.3">
      <c r="A151" s="803" t="s">
        <v>2318</v>
      </c>
      <c r="B151" s="75" t="s">
        <v>3660</v>
      </c>
      <c r="C151" s="387"/>
    </row>
    <row r="152" spans="1:3" x14ac:dyDescent="0.3">
      <c r="A152" s="803" t="s">
        <v>2317</v>
      </c>
      <c r="B152" s="75" t="s">
        <v>3338</v>
      </c>
      <c r="C152" s="387"/>
    </row>
    <row r="153" spans="1:3" x14ac:dyDescent="0.3">
      <c r="A153" s="803" t="s">
        <v>704</v>
      </c>
      <c r="B153" s="75" t="s">
        <v>466</v>
      </c>
      <c r="C153" s="387"/>
    </row>
    <row r="154" spans="1:3" x14ac:dyDescent="0.3">
      <c r="A154" s="803" t="s">
        <v>705</v>
      </c>
      <c r="B154" s="75" t="s">
        <v>467</v>
      </c>
      <c r="C154" s="387"/>
    </row>
    <row r="155" spans="1:3" x14ac:dyDescent="0.3">
      <c r="A155" s="803" t="s">
        <v>2316</v>
      </c>
      <c r="B155" s="75" t="s">
        <v>537</v>
      </c>
      <c r="C155" s="387"/>
    </row>
    <row r="156" spans="1:3" x14ac:dyDescent="0.3">
      <c r="A156" s="803" t="s">
        <v>2315</v>
      </c>
      <c r="B156" s="75" t="s">
        <v>4906</v>
      </c>
      <c r="C156" s="387"/>
    </row>
    <row r="157" spans="1:3" x14ac:dyDescent="0.3">
      <c r="A157" s="803" t="s">
        <v>2314</v>
      </c>
      <c r="B157" s="75" t="s">
        <v>538</v>
      </c>
      <c r="C157" s="387"/>
    </row>
    <row r="158" spans="1:3" x14ac:dyDescent="0.3">
      <c r="A158" s="628" t="s">
        <v>539</v>
      </c>
      <c r="B158" s="952" t="s">
        <v>541</v>
      </c>
      <c r="C158" s="387"/>
    </row>
    <row r="159" spans="1:3" x14ac:dyDescent="0.3">
      <c r="A159" s="628" t="s">
        <v>540</v>
      </c>
      <c r="B159" s="952" t="s">
        <v>542</v>
      </c>
      <c r="C159" s="387"/>
    </row>
    <row r="160" spans="1:3" x14ac:dyDescent="0.3">
      <c r="A160" s="803" t="s">
        <v>2313</v>
      </c>
      <c r="B160" s="75" t="s">
        <v>3071</v>
      </c>
      <c r="C160" s="387"/>
    </row>
    <row r="161" spans="1:3" x14ac:dyDescent="0.3">
      <c r="A161" s="803" t="s">
        <v>2312</v>
      </c>
      <c r="B161" s="75" t="s">
        <v>2311</v>
      </c>
      <c r="C161" s="387"/>
    </row>
    <row r="162" spans="1:3" x14ac:dyDescent="0.3">
      <c r="A162" s="803" t="s">
        <v>2310</v>
      </c>
      <c r="B162" s="75" t="s">
        <v>2309</v>
      </c>
      <c r="C162" s="387"/>
    </row>
    <row r="163" spans="1:3" x14ac:dyDescent="0.3">
      <c r="A163" s="803" t="s">
        <v>2308</v>
      </c>
      <c r="B163" s="75" t="s">
        <v>3661</v>
      </c>
      <c r="C163" s="387"/>
    </row>
    <row r="164" spans="1:3" x14ac:dyDescent="0.3">
      <c r="A164" s="803" t="s">
        <v>2307</v>
      </c>
      <c r="B164" s="75" t="s">
        <v>553</v>
      </c>
      <c r="C164" s="387"/>
    </row>
    <row r="165" spans="1:3" x14ac:dyDescent="0.3">
      <c r="A165" s="803" t="s">
        <v>2306</v>
      </c>
      <c r="B165" s="75" t="s">
        <v>556</v>
      </c>
      <c r="C165" s="387"/>
    </row>
    <row r="166" spans="1:3" x14ac:dyDescent="0.3">
      <c r="A166" s="803" t="s">
        <v>2305</v>
      </c>
      <c r="B166" s="75" t="s">
        <v>480</v>
      </c>
      <c r="C166" s="387"/>
    </row>
    <row r="167" spans="1:3" x14ac:dyDescent="0.3">
      <c r="A167" s="803" t="s">
        <v>2304</v>
      </c>
      <c r="B167" s="75" t="s">
        <v>559</v>
      </c>
      <c r="C167" s="387"/>
    </row>
    <row r="168" spans="1:3" x14ac:dyDescent="0.3">
      <c r="A168" s="803" t="s">
        <v>2303</v>
      </c>
      <c r="B168" s="75" t="s">
        <v>560</v>
      </c>
      <c r="C168" s="387"/>
    </row>
    <row r="169" spans="1:3" x14ac:dyDescent="0.3">
      <c r="A169" s="803" t="s">
        <v>2302</v>
      </c>
      <c r="B169" s="75" t="s">
        <v>558</v>
      </c>
      <c r="C169" s="387"/>
    </row>
    <row r="170" spans="1:3" x14ac:dyDescent="0.3">
      <c r="A170" s="803" t="s">
        <v>2301</v>
      </c>
      <c r="B170" s="75" t="s">
        <v>563</v>
      </c>
      <c r="C170" s="387"/>
    </row>
    <row r="171" spans="1:3" x14ac:dyDescent="0.3">
      <c r="A171" s="803" t="s">
        <v>2300</v>
      </c>
      <c r="B171" s="75" t="s">
        <v>2299</v>
      </c>
      <c r="C171" s="387"/>
    </row>
    <row r="172" spans="1:3" x14ac:dyDescent="0.3">
      <c r="A172" s="803" t="s">
        <v>2298</v>
      </c>
      <c r="B172" s="75" t="s">
        <v>562</v>
      </c>
      <c r="C172" s="387"/>
    </row>
    <row r="173" spans="1:3" x14ac:dyDescent="0.3">
      <c r="A173" s="803" t="s">
        <v>2297</v>
      </c>
      <c r="B173" s="75" t="s">
        <v>568</v>
      </c>
      <c r="C173" s="387"/>
    </row>
    <row r="174" spans="1:3" x14ac:dyDescent="0.3">
      <c r="A174" s="803" t="s">
        <v>2296</v>
      </c>
      <c r="B174" s="75" t="s">
        <v>565</v>
      </c>
      <c r="C174" s="387"/>
    </row>
    <row r="175" spans="1:3" x14ac:dyDescent="0.3">
      <c r="A175" s="803" t="s">
        <v>2295</v>
      </c>
      <c r="B175" s="75" t="s">
        <v>469</v>
      </c>
      <c r="C175" s="387"/>
    </row>
    <row r="176" spans="1:3" x14ac:dyDescent="0.3">
      <c r="A176" s="803" t="s">
        <v>2294</v>
      </c>
      <c r="B176" s="75" t="s">
        <v>2293</v>
      </c>
      <c r="C176" s="387"/>
    </row>
    <row r="177" spans="1:3" x14ac:dyDescent="0.3">
      <c r="A177" s="803" t="s">
        <v>2292</v>
      </c>
      <c r="B177" s="75" t="s">
        <v>613</v>
      </c>
      <c r="C177" s="387"/>
    </row>
    <row r="178" spans="1:3" x14ac:dyDescent="0.3">
      <c r="A178" s="803" t="s">
        <v>2291</v>
      </c>
      <c r="B178" s="75" t="s">
        <v>612</v>
      </c>
      <c r="C178" s="387"/>
    </row>
    <row r="179" spans="1:3" x14ac:dyDescent="0.3">
      <c r="A179" s="803" t="s">
        <v>2290</v>
      </c>
      <c r="B179" s="75" t="s">
        <v>615</v>
      </c>
      <c r="C179" s="387"/>
    </row>
    <row r="180" spans="1:3" x14ac:dyDescent="0.3">
      <c r="A180" s="803" t="s">
        <v>2289</v>
      </c>
      <c r="B180" s="75" t="s">
        <v>481</v>
      </c>
      <c r="C180" s="387"/>
    </row>
    <row r="181" spans="1:3" x14ac:dyDescent="0.3">
      <c r="A181" s="803" t="s">
        <v>2288</v>
      </c>
      <c r="B181" s="75" t="s">
        <v>480</v>
      </c>
      <c r="C181" s="387"/>
    </row>
    <row r="182" spans="1:3" x14ac:dyDescent="0.3">
      <c r="A182" s="803" t="s">
        <v>2287</v>
      </c>
      <c r="B182" s="75" t="s">
        <v>485</v>
      </c>
      <c r="C182" s="387"/>
    </row>
    <row r="183" spans="1:3" x14ac:dyDescent="0.3">
      <c r="A183" s="803" t="s">
        <v>2286</v>
      </c>
      <c r="B183" s="75" t="s">
        <v>560</v>
      </c>
      <c r="C183" s="387"/>
    </row>
    <row r="184" spans="1:3" x14ac:dyDescent="0.3">
      <c r="A184" s="803" t="s">
        <v>2285</v>
      </c>
      <c r="B184" s="75" t="s">
        <v>3662</v>
      </c>
      <c r="C184" s="387"/>
    </row>
    <row r="185" spans="1:3" x14ac:dyDescent="0.3">
      <c r="A185" s="803" t="s">
        <v>2284</v>
      </c>
      <c r="B185" s="75" t="s">
        <v>487</v>
      </c>
      <c r="C185" s="387"/>
    </row>
    <row r="186" spans="1:3" x14ac:dyDescent="0.3">
      <c r="A186" s="803" t="s">
        <v>2283</v>
      </c>
      <c r="B186" s="75" t="s">
        <v>486</v>
      </c>
      <c r="C186" s="387"/>
    </row>
    <row r="187" spans="1:3" x14ac:dyDescent="0.3">
      <c r="A187" s="803" t="s">
        <v>2282</v>
      </c>
      <c r="B187" s="75" t="s">
        <v>488</v>
      </c>
      <c r="C187" s="387"/>
    </row>
    <row r="188" spans="1:3" x14ac:dyDescent="0.3">
      <c r="A188" s="803" t="s">
        <v>2281</v>
      </c>
      <c r="B188" s="75" t="s">
        <v>2280</v>
      </c>
      <c r="C188" s="387"/>
    </row>
    <row r="189" spans="1:3" x14ac:dyDescent="0.3">
      <c r="A189" s="803" t="s">
        <v>2279</v>
      </c>
      <c r="B189" s="75" t="s">
        <v>564</v>
      </c>
      <c r="C189" s="387"/>
    </row>
    <row r="190" spans="1:3" x14ac:dyDescent="0.3">
      <c r="A190" s="803" t="s">
        <v>736</v>
      </c>
      <c r="B190" s="75" t="s">
        <v>646</v>
      </c>
      <c r="C190" s="387"/>
    </row>
    <row r="191" spans="1:3" x14ac:dyDescent="0.3">
      <c r="A191" s="803" t="s">
        <v>2278</v>
      </c>
      <c r="B191" s="75" t="s">
        <v>490</v>
      </c>
      <c r="C191" s="387"/>
    </row>
    <row r="192" spans="1:3" x14ac:dyDescent="0.3">
      <c r="A192" s="803" t="s">
        <v>2277</v>
      </c>
      <c r="B192" s="75" t="s">
        <v>489</v>
      </c>
      <c r="C192" s="387"/>
    </row>
    <row r="193" spans="1:3" x14ac:dyDescent="0.3">
      <c r="A193" s="803" t="s">
        <v>2276</v>
      </c>
      <c r="B193" s="75" t="s">
        <v>491</v>
      </c>
      <c r="C193" s="387"/>
    </row>
    <row r="194" spans="1:3" x14ac:dyDescent="0.3">
      <c r="A194" s="803" t="s">
        <v>2275</v>
      </c>
      <c r="B194" s="75" t="s">
        <v>469</v>
      </c>
      <c r="C194" s="387"/>
    </row>
    <row r="195" spans="1:3" x14ac:dyDescent="0.3">
      <c r="A195" s="803" t="s">
        <v>2274</v>
      </c>
      <c r="B195" s="75" t="s">
        <v>468</v>
      </c>
      <c r="C195" s="387"/>
    </row>
    <row r="196" spans="1:3" x14ac:dyDescent="0.3">
      <c r="A196" s="223" t="s">
        <v>2273</v>
      </c>
      <c r="B196" s="75" t="s">
        <v>470</v>
      </c>
      <c r="C196" s="387"/>
    </row>
    <row r="197" spans="1:3" x14ac:dyDescent="0.3">
      <c r="A197" s="803" t="s">
        <v>2272</v>
      </c>
      <c r="B197" s="75" t="s">
        <v>614</v>
      </c>
      <c r="C197" s="387"/>
    </row>
    <row r="198" spans="1:3" x14ac:dyDescent="0.3">
      <c r="A198" s="803" t="s">
        <v>2271</v>
      </c>
      <c r="B198" s="75" t="s">
        <v>611</v>
      </c>
      <c r="C198" s="387"/>
    </row>
    <row r="199" spans="1:3" x14ac:dyDescent="0.3">
      <c r="A199" s="803" t="s">
        <v>2270</v>
      </c>
      <c r="B199" s="75" t="s">
        <v>551</v>
      </c>
      <c r="C199" s="387"/>
    </row>
    <row r="200" spans="1:3" x14ac:dyDescent="0.3">
      <c r="A200" s="803" t="s">
        <v>2269</v>
      </c>
      <c r="B200" s="75" t="s">
        <v>550</v>
      </c>
      <c r="C200" s="387"/>
    </row>
    <row r="201" spans="1:3" x14ac:dyDescent="0.3">
      <c r="A201" s="803" t="s">
        <v>698</v>
      </c>
      <c r="B201" s="75" t="s">
        <v>461</v>
      </c>
      <c r="C201" s="387"/>
    </row>
    <row r="202" spans="1:3" x14ac:dyDescent="0.3">
      <c r="A202" s="803" t="s">
        <v>694</v>
      </c>
      <c r="B202" s="75" t="s">
        <v>460</v>
      </c>
      <c r="C202" s="387"/>
    </row>
    <row r="203" spans="1:3" x14ac:dyDescent="0.3">
      <c r="A203" s="803" t="s">
        <v>695</v>
      </c>
      <c r="B203" s="75" t="s">
        <v>4573</v>
      </c>
      <c r="C203" s="387"/>
    </row>
    <row r="204" spans="1:3" x14ac:dyDescent="0.3">
      <c r="A204" s="803" t="s">
        <v>2268</v>
      </c>
      <c r="B204" s="75" t="s">
        <v>458</v>
      </c>
      <c r="C204" s="387"/>
    </row>
    <row r="205" spans="1:3" x14ac:dyDescent="0.3">
      <c r="A205" s="803" t="s">
        <v>2267</v>
      </c>
      <c r="B205" s="75" t="s">
        <v>4536</v>
      </c>
      <c r="C205" s="387"/>
    </row>
    <row r="206" spans="1:3" x14ac:dyDescent="0.3">
      <c r="A206" s="803" t="s">
        <v>2266</v>
      </c>
      <c r="B206" s="75" t="s">
        <v>209</v>
      </c>
      <c r="C206" s="387"/>
    </row>
    <row r="207" spans="1:3" x14ac:dyDescent="0.3">
      <c r="A207" s="803" t="s">
        <v>2265</v>
      </c>
      <c r="B207" s="75" t="s">
        <v>208</v>
      </c>
      <c r="C207" s="387"/>
    </row>
    <row r="208" spans="1:3" x14ac:dyDescent="0.3">
      <c r="A208" s="803" t="s">
        <v>2264</v>
      </c>
      <c r="B208" s="75" t="s">
        <v>496</v>
      </c>
      <c r="C208" s="387"/>
    </row>
    <row r="209" spans="1:3" x14ac:dyDescent="0.3">
      <c r="A209" s="803" t="s">
        <v>2263</v>
      </c>
      <c r="B209" s="75" t="s">
        <v>497</v>
      </c>
      <c r="C209" s="387"/>
    </row>
    <row r="210" spans="1:3" x14ac:dyDescent="0.3">
      <c r="A210" s="803" t="s">
        <v>2262</v>
      </c>
      <c r="B210" s="75" t="s">
        <v>499</v>
      </c>
      <c r="C210" s="387"/>
    </row>
    <row r="211" spans="1:3" x14ac:dyDescent="0.3">
      <c r="A211" s="803" t="s">
        <v>2261</v>
      </c>
      <c r="B211" s="75" t="s">
        <v>500</v>
      </c>
      <c r="C211" s="387"/>
    </row>
    <row r="212" spans="1:3" x14ac:dyDescent="0.3">
      <c r="A212" s="803" t="s">
        <v>2260</v>
      </c>
      <c r="B212" s="75" t="s">
        <v>501</v>
      </c>
      <c r="C212" s="387"/>
    </row>
    <row r="213" spans="1:3" x14ac:dyDescent="0.3">
      <c r="A213" s="803" t="s">
        <v>2259</v>
      </c>
      <c r="B213" s="75" t="s">
        <v>502</v>
      </c>
      <c r="C213" s="387"/>
    </row>
    <row r="214" spans="1:3" x14ac:dyDescent="0.3">
      <c r="A214" s="803" t="s">
        <v>2258</v>
      </c>
      <c r="B214" s="75" t="s">
        <v>504</v>
      </c>
      <c r="C214" s="387"/>
    </row>
    <row r="215" spans="1:3" x14ac:dyDescent="0.3">
      <c r="A215" s="803" t="s">
        <v>2257</v>
      </c>
      <c r="B215" s="75" t="s">
        <v>503</v>
      </c>
      <c r="C215" s="387"/>
    </row>
    <row r="216" spans="1:3" x14ac:dyDescent="0.3">
      <c r="A216" s="803" t="s">
        <v>2256</v>
      </c>
      <c r="B216" s="75" t="s">
        <v>507</v>
      </c>
      <c r="C216" s="387"/>
    </row>
    <row r="217" spans="1:3" x14ac:dyDescent="0.3">
      <c r="A217" s="803" t="s">
        <v>2255</v>
      </c>
      <c r="B217" s="75" t="s">
        <v>506</v>
      </c>
      <c r="C217" s="387"/>
    </row>
    <row r="218" spans="1:3" x14ac:dyDescent="0.3">
      <c r="A218" s="803" t="s">
        <v>2254</v>
      </c>
      <c r="B218" s="75" t="s">
        <v>2253</v>
      </c>
      <c r="C218" s="387"/>
    </row>
    <row r="219" spans="1:3" x14ac:dyDescent="0.3">
      <c r="A219" s="803" t="s">
        <v>2252</v>
      </c>
      <c r="B219" s="75" t="s">
        <v>509</v>
      </c>
      <c r="C219" s="387"/>
    </row>
    <row r="220" spans="1:3" x14ac:dyDescent="0.3">
      <c r="A220" s="803" t="s">
        <v>2251</v>
      </c>
      <c r="B220" s="75" t="s">
        <v>511</v>
      </c>
      <c r="C220" s="387"/>
    </row>
    <row r="221" spans="1:3" x14ac:dyDescent="0.3">
      <c r="A221" s="803" t="s">
        <v>2250</v>
      </c>
      <c r="B221" s="75" t="s">
        <v>512</v>
      </c>
      <c r="C221" s="387"/>
    </row>
    <row r="222" spans="1:3" x14ac:dyDescent="0.3">
      <c r="A222" s="803" t="s">
        <v>2249</v>
      </c>
      <c r="B222" s="75" t="s">
        <v>514</v>
      </c>
      <c r="C222" s="387"/>
    </row>
    <row r="223" spans="1:3" x14ac:dyDescent="0.3">
      <c r="A223" s="803" t="s">
        <v>2248</v>
      </c>
      <c r="B223" s="75" t="s">
        <v>513</v>
      </c>
      <c r="C223" s="387"/>
    </row>
    <row r="224" spans="1:3" x14ac:dyDescent="0.3">
      <c r="A224" s="803" t="s">
        <v>2247</v>
      </c>
      <c r="B224" s="75" t="s">
        <v>516</v>
      </c>
      <c r="C224" s="387"/>
    </row>
    <row r="225" spans="1:3" x14ac:dyDescent="0.3">
      <c r="A225" s="803" t="s">
        <v>2246</v>
      </c>
      <c r="B225" s="75" t="s">
        <v>515</v>
      </c>
      <c r="C225" s="387"/>
    </row>
    <row r="226" spans="1:3" x14ac:dyDescent="0.3">
      <c r="A226" s="803" t="s">
        <v>2245</v>
      </c>
      <c r="B226" s="75" t="s">
        <v>518</v>
      </c>
      <c r="C226" s="387"/>
    </row>
    <row r="227" spans="1:3" x14ac:dyDescent="0.3">
      <c r="A227" s="803" t="s">
        <v>2244</v>
      </c>
      <c r="B227" s="75" t="s">
        <v>517</v>
      </c>
      <c r="C227" s="387"/>
    </row>
    <row r="228" spans="1:3" x14ac:dyDescent="0.3">
      <c r="A228" s="803" t="s">
        <v>2243</v>
      </c>
      <c r="B228" s="75" t="s">
        <v>2242</v>
      </c>
      <c r="C228" s="387"/>
    </row>
    <row r="229" spans="1:3" x14ac:dyDescent="0.3">
      <c r="A229" s="803" t="s">
        <v>2241</v>
      </c>
      <c r="B229" s="75" t="s">
        <v>519</v>
      </c>
      <c r="C229" s="387"/>
    </row>
    <row r="230" spans="1:3" x14ac:dyDescent="0.3">
      <c r="A230" s="803" t="s">
        <v>2240</v>
      </c>
      <c r="B230" s="75" t="s">
        <v>520</v>
      </c>
      <c r="C230" s="387"/>
    </row>
    <row r="231" spans="1:3" x14ac:dyDescent="0.3">
      <c r="A231" s="803" t="s">
        <v>2239</v>
      </c>
      <c r="B231" s="75" t="s">
        <v>521</v>
      </c>
      <c r="C231" s="387"/>
    </row>
    <row r="232" spans="1:3" x14ac:dyDescent="0.3">
      <c r="A232" s="803" t="s">
        <v>2238</v>
      </c>
      <c r="B232" s="75" t="s">
        <v>523</v>
      </c>
      <c r="C232" s="387"/>
    </row>
    <row r="233" spans="1:3" x14ac:dyDescent="0.3">
      <c r="A233" s="803" t="s">
        <v>2237</v>
      </c>
      <c r="B233" s="75" t="s">
        <v>522</v>
      </c>
      <c r="C233" s="387"/>
    </row>
    <row r="234" spans="1:3" x14ac:dyDescent="0.3">
      <c r="A234" s="803" t="s">
        <v>2236</v>
      </c>
      <c r="B234" s="75" t="s">
        <v>2235</v>
      </c>
      <c r="C234" s="387"/>
    </row>
    <row r="235" spans="1:3" x14ac:dyDescent="0.3">
      <c r="A235" s="803" t="s">
        <v>2234</v>
      </c>
      <c r="B235" s="75" t="s">
        <v>2233</v>
      </c>
      <c r="C235" s="387"/>
    </row>
    <row r="236" spans="1:3" x14ac:dyDescent="0.3">
      <c r="A236" s="803" t="s">
        <v>2232</v>
      </c>
      <c r="B236" s="75" t="s">
        <v>173</v>
      </c>
      <c r="C236" s="387"/>
    </row>
    <row r="237" spans="1:3" x14ac:dyDescent="0.3">
      <c r="A237" s="805" t="s">
        <v>2231</v>
      </c>
      <c r="B237" s="417" t="s">
        <v>6556</v>
      </c>
      <c r="C237" s="387"/>
    </row>
    <row r="238" spans="1:3" x14ac:dyDescent="0.3">
      <c r="A238" s="803" t="s">
        <v>2230</v>
      </c>
      <c r="B238" s="75" t="s">
        <v>203</v>
      </c>
      <c r="C238" s="387"/>
    </row>
    <row r="239" spans="1:3" x14ac:dyDescent="0.3">
      <c r="A239" s="803" t="s">
        <v>2229</v>
      </c>
      <c r="B239" s="75" t="s">
        <v>2042</v>
      </c>
      <c r="C239" s="387"/>
    </row>
    <row r="240" spans="1:3" x14ac:dyDescent="0.3">
      <c r="A240" s="803" t="s">
        <v>2228</v>
      </c>
      <c r="B240" s="75" t="s">
        <v>170</v>
      </c>
      <c r="C240" s="387"/>
    </row>
    <row r="241" spans="1:3" x14ac:dyDescent="0.3">
      <c r="A241" s="803" t="s">
        <v>2227</v>
      </c>
      <c r="B241" s="75" t="s">
        <v>2226</v>
      </c>
      <c r="C241" s="387"/>
    </row>
    <row r="242" spans="1:3" x14ac:dyDescent="0.3">
      <c r="A242" s="803" t="s">
        <v>2225</v>
      </c>
      <c r="B242" s="75" t="s">
        <v>209</v>
      </c>
      <c r="C242" s="387"/>
    </row>
    <row r="243" spans="1:3" x14ac:dyDescent="0.3">
      <c r="A243" s="803" t="s">
        <v>2224</v>
      </c>
      <c r="B243" s="75" t="s">
        <v>208</v>
      </c>
      <c r="C243" s="387"/>
    </row>
    <row r="244" spans="1:3" x14ac:dyDescent="0.3">
      <c r="A244" s="803" t="s">
        <v>2223</v>
      </c>
      <c r="B244" s="75" t="s">
        <v>213</v>
      </c>
      <c r="C244" s="387"/>
    </row>
    <row r="245" spans="1:3" x14ac:dyDescent="0.3">
      <c r="A245" s="803" t="s">
        <v>2222</v>
      </c>
      <c r="B245" s="75" t="s">
        <v>212</v>
      </c>
      <c r="C245" s="387"/>
    </row>
    <row r="246" spans="1:3" x14ac:dyDescent="0.3">
      <c r="A246" s="803" t="s">
        <v>2221</v>
      </c>
      <c r="B246" s="75" t="s">
        <v>2220</v>
      </c>
      <c r="C246" s="387"/>
    </row>
    <row r="247" spans="1:3" x14ac:dyDescent="0.3">
      <c r="A247" s="803" t="s">
        <v>2219</v>
      </c>
      <c r="B247" s="75" t="s">
        <v>460</v>
      </c>
      <c r="C247" s="387"/>
    </row>
    <row r="248" spans="1:3" x14ac:dyDescent="0.3">
      <c r="A248" s="803" t="s">
        <v>650</v>
      </c>
      <c r="B248" s="75" t="s">
        <v>652</v>
      </c>
      <c r="C248" s="387"/>
    </row>
    <row r="249" spans="1:3" x14ac:dyDescent="0.3">
      <c r="A249" s="803" t="s">
        <v>655</v>
      </c>
      <c r="B249" s="75" t="s">
        <v>657</v>
      </c>
      <c r="C249" s="387"/>
    </row>
    <row r="250" spans="1:3" x14ac:dyDescent="0.3">
      <c r="A250" s="803" t="s">
        <v>659</v>
      </c>
      <c r="B250" s="75" t="s">
        <v>665</v>
      </c>
      <c r="C250" s="387"/>
    </row>
    <row r="251" spans="1:3" x14ac:dyDescent="0.3">
      <c r="A251" s="803" t="s">
        <v>2218</v>
      </c>
      <c r="B251" s="75" t="s">
        <v>4774</v>
      </c>
      <c r="C251" s="387"/>
    </row>
    <row r="252" spans="1:3" x14ac:dyDescent="0.3">
      <c r="A252" s="803" t="s">
        <v>2217</v>
      </c>
      <c r="B252" s="75" t="s">
        <v>4778</v>
      </c>
      <c r="C252" s="387"/>
    </row>
    <row r="253" spans="1:3" x14ac:dyDescent="0.3">
      <c r="A253" s="803" t="s">
        <v>2216</v>
      </c>
      <c r="B253" s="75" t="s">
        <v>4779</v>
      </c>
      <c r="C253" s="387"/>
    </row>
    <row r="254" spans="1:3" x14ac:dyDescent="0.3">
      <c r="A254" s="803" t="s">
        <v>2215</v>
      </c>
      <c r="B254" s="75" t="s">
        <v>2214</v>
      </c>
      <c r="C254" s="387"/>
    </row>
    <row r="255" spans="1:3" x14ac:dyDescent="0.3">
      <c r="A255" s="803" t="s">
        <v>2213</v>
      </c>
      <c r="B255" s="75" t="s">
        <v>467</v>
      </c>
      <c r="C255" s="387"/>
    </row>
    <row r="256" spans="1:3" x14ac:dyDescent="0.3">
      <c r="A256" s="803" t="s">
        <v>2212</v>
      </c>
      <c r="B256" s="75" t="s">
        <v>784</v>
      </c>
      <c r="C256" s="387"/>
    </row>
    <row r="257" spans="1:3" x14ac:dyDescent="0.3">
      <c r="A257" s="803" t="s">
        <v>672</v>
      </c>
      <c r="B257" s="75" t="s">
        <v>675</v>
      </c>
      <c r="C257" s="387"/>
    </row>
    <row r="258" spans="1:3" x14ac:dyDescent="0.3">
      <c r="A258" s="803" t="s">
        <v>671</v>
      </c>
      <c r="B258" s="75" t="s">
        <v>674</v>
      </c>
      <c r="C258" s="387"/>
    </row>
    <row r="259" spans="1:3" x14ac:dyDescent="0.3">
      <c r="A259" s="803" t="s">
        <v>677</v>
      </c>
      <c r="B259" s="75" t="s">
        <v>697</v>
      </c>
      <c r="C259" s="387"/>
    </row>
    <row r="260" spans="1:3" x14ac:dyDescent="0.3">
      <c r="A260" s="803" t="s">
        <v>676</v>
      </c>
      <c r="B260" s="75" t="s">
        <v>696</v>
      </c>
      <c r="C260" s="387"/>
    </row>
    <row r="261" spans="1:3" x14ac:dyDescent="0.3">
      <c r="A261" s="803" t="s">
        <v>2211</v>
      </c>
      <c r="B261" s="75" t="s">
        <v>2165</v>
      </c>
      <c r="C261" s="387"/>
    </row>
    <row r="262" spans="1:3" x14ac:dyDescent="0.3">
      <c r="A262" s="803" t="s">
        <v>2210</v>
      </c>
      <c r="B262" s="75" t="s">
        <v>464</v>
      </c>
      <c r="C262" s="387"/>
    </row>
    <row r="263" spans="1:3" x14ac:dyDescent="0.3">
      <c r="A263" s="803" t="s">
        <v>2209</v>
      </c>
      <c r="B263" s="75" t="s">
        <v>2208</v>
      </c>
      <c r="C263" s="387"/>
    </row>
    <row r="264" spans="1:3" x14ac:dyDescent="0.3">
      <c r="A264" s="803" t="s">
        <v>2207</v>
      </c>
      <c r="B264" s="75" t="s">
        <v>493</v>
      </c>
      <c r="C264" s="387"/>
    </row>
    <row r="265" spans="1:3" x14ac:dyDescent="0.3">
      <c r="A265" s="803" t="s">
        <v>2206</v>
      </c>
      <c r="B265" s="75" t="s">
        <v>467</v>
      </c>
      <c r="C265" s="387"/>
    </row>
    <row r="266" spans="1:3" x14ac:dyDescent="0.3">
      <c r="A266" s="803" t="s">
        <v>2205</v>
      </c>
      <c r="B266" s="75" t="s">
        <v>466</v>
      </c>
      <c r="C266" s="387"/>
    </row>
    <row r="267" spans="1:3" x14ac:dyDescent="0.3">
      <c r="A267" s="803" t="s">
        <v>679</v>
      </c>
      <c r="B267" s="75" t="s">
        <v>743</v>
      </c>
      <c r="C267" s="387"/>
    </row>
    <row r="268" spans="1:3" x14ac:dyDescent="0.3">
      <c r="A268" s="803" t="s">
        <v>678</v>
      </c>
      <c r="B268" s="75" t="s">
        <v>744</v>
      </c>
      <c r="C268" s="387"/>
    </row>
    <row r="269" spans="1:3" x14ac:dyDescent="0.3">
      <c r="A269" s="803" t="s">
        <v>2204</v>
      </c>
      <c r="B269" s="75" t="s">
        <v>537</v>
      </c>
      <c r="C269" s="387"/>
    </row>
    <row r="270" spans="1:3" x14ac:dyDescent="0.3">
      <c r="A270" s="803" t="s">
        <v>2203</v>
      </c>
      <c r="B270" s="75" t="s">
        <v>635</v>
      </c>
      <c r="C270" s="387"/>
    </row>
    <row r="271" spans="1:3" x14ac:dyDescent="0.3">
      <c r="A271" s="803" t="s">
        <v>715</v>
      </c>
      <c r="B271" s="75" t="s">
        <v>636</v>
      </c>
      <c r="C271" s="387"/>
    </row>
    <row r="272" spans="1:3" x14ac:dyDescent="0.3">
      <c r="A272" s="803" t="s">
        <v>2202</v>
      </c>
      <c r="B272" s="75" t="s">
        <v>2201</v>
      </c>
      <c r="C272" s="387"/>
    </row>
    <row r="273" spans="1:3" x14ac:dyDescent="0.3">
      <c r="A273" s="803" t="s">
        <v>2200</v>
      </c>
      <c r="B273" s="75" t="s">
        <v>638</v>
      </c>
      <c r="C273" s="387"/>
    </row>
    <row r="274" spans="1:3" x14ac:dyDescent="0.3">
      <c r="A274" s="803" t="s">
        <v>2199</v>
      </c>
      <c r="B274" s="75" t="s">
        <v>560</v>
      </c>
      <c r="C274" s="387"/>
    </row>
    <row r="275" spans="1:3" x14ac:dyDescent="0.3">
      <c r="A275" s="803" t="s">
        <v>2198</v>
      </c>
      <c r="B275" s="75" t="s">
        <v>563</v>
      </c>
      <c r="C275" s="387"/>
    </row>
    <row r="276" spans="1:3" x14ac:dyDescent="0.3">
      <c r="A276" s="803" t="s">
        <v>2197</v>
      </c>
      <c r="B276" s="75" t="s">
        <v>639</v>
      </c>
      <c r="C276" s="387"/>
    </row>
    <row r="277" spans="1:3" x14ac:dyDescent="0.3">
      <c r="A277" s="803" t="s">
        <v>2196</v>
      </c>
      <c r="B277" s="75" t="s">
        <v>562</v>
      </c>
      <c r="C277" s="387"/>
    </row>
    <row r="278" spans="1:3" x14ac:dyDescent="0.3">
      <c r="A278" s="803" t="s">
        <v>2195</v>
      </c>
      <c r="B278" s="75" t="s">
        <v>2154</v>
      </c>
      <c r="C278" s="387"/>
    </row>
    <row r="279" spans="1:3" x14ac:dyDescent="0.3">
      <c r="A279" s="803" t="s">
        <v>2194</v>
      </c>
      <c r="B279" s="75" t="s">
        <v>568</v>
      </c>
      <c r="C279" s="387"/>
    </row>
    <row r="280" spans="1:3" x14ac:dyDescent="0.3">
      <c r="A280" s="803" t="s">
        <v>2193</v>
      </c>
      <c r="B280" s="75" t="s">
        <v>2152</v>
      </c>
      <c r="C280" s="387"/>
    </row>
    <row r="281" spans="1:3" x14ac:dyDescent="0.3">
      <c r="A281" s="803" t="s">
        <v>2192</v>
      </c>
      <c r="B281" s="75" t="s">
        <v>469</v>
      </c>
      <c r="C281" s="387"/>
    </row>
    <row r="282" spans="1:3" x14ac:dyDescent="0.3">
      <c r="A282" s="803" t="s">
        <v>2191</v>
      </c>
      <c r="B282" s="75" t="s">
        <v>613</v>
      </c>
      <c r="C282" s="387"/>
    </row>
    <row r="283" spans="1:3" x14ac:dyDescent="0.3">
      <c r="A283" s="803" t="s">
        <v>737</v>
      </c>
      <c r="B283" s="75" t="s">
        <v>612</v>
      </c>
      <c r="C283" s="387"/>
    </row>
    <row r="284" spans="1:3" x14ac:dyDescent="0.3">
      <c r="A284" s="803" t="s">
        <v>2190</v>
      </c>
      <c r="B284" s="75" t="s">
        <v>2189</v>
      </c>
      <c r="C284" s="387"/>
    </row>
    <row r="285" spans="1:3" x14ac:dyDescent="0.3">
      <c r="A285" s="803" t="s">
        <v>2188</v>
      </c>
      <c r="B285" s="75" t="s">
        <v>2187</v>
      </c>
      <c r="C285" s="387"/>
    </row>
    <row r="286" spans="1:3" x14ac:dyDescent="0.3">
      <c r="A286" s="803" t="s">
        <v>2186</v>
      </c>
      <c r="B286" s="75" t="s">
        <v>641</v>
      </c>
      <c r="C286" s="387"/>
    </row>
    <row r="287" spans="1:3" x14ac:dyDescent="0.3">
      <c r="A287" s="803" t="s">
        <v>2185</v>
      </c>
      <c r="B287" s="75" t="s">
        <v>640</v>
      </c>
      <c r="C287" s="387"/>
    </row>
    <row r="288" spans="1:3" x14ac:dyDescent="0.3">
      <c r="A288" s="803" t="s">
        <v>2184</v>
      </c>
      <c r="B288" s="75" t="s">
        <v>643</v>
      </c>
      <c r="C288" s="387"/>
    </row>
    <row r="289" spans="1:3" x14ac:dyDescent="0.3">
      <c r="A289" s="803" t="s">
        <v>2183</v>
      </c>
      <c r="B289" s="75" t="s">
        <v>560</v>
      </c>
      <c r="C289" s="387"/>
    </row>
    <row r="290" spans="1:3" x14ac:dyDescent="0.3">
      <c r="A290" s="803" t="s">
        <v>2182</v>
      </c>
      <c r="B290" s="75" t="s">
        <v>642</v>
      </c>
      <c r="C290" s="387"/>
    </row>
    <row r="291" spans="1:3" x14ac:dyDescent="0.3">
      <c r="A291" s="803" t="s">
        <v>2181</v>
      </c>
      <c r="B291" s="75" t="s">
        <v>644</v>
      </c>
      <c r="C291" s="387"/>
    </row>
    <row r="292" spans="1:3" x14ac:dyDescent="0.3">
      <c r="A292" s="803" t="s">
        <v>2180</v>
      </c>
      <c r="B292" s="75" t="s">
        <v>645</v>
      </c>
      <c r="C292" s="387"/>
    </row>
    <row r="293" spans="1:3" x14ac:dyDescent="0.3">
      <c r="A293" s="803" t="s">
        <v>2179</v>
      </c>
      <c r="B293" s="75" t="s">
        <v>213</v>
      </c>
      <c r="C293" s="387"/>
    </row>
    <row r="294" spans="1:3" x14ac:dyDescent="0.3">
      <c r="A294" s="803" t="s">
        <v>2178</v>
      </c>
      <c r="B294" s="75" t="s">
        <v>212</v>
      </c>
      <c r="C294" s="387"/>
    </row>
    <row r="295" spans="1:3" x14ac:dyDescent="0.3">
      <c r="A295" s="803" t="s">
        <v>2177</v>
      </c>
      <c r="B295" s="75" t="s">
        <v>209</v>
      </c>
      <c r="C295" s="387"/>
    </row>
    <row r="296" spans="1:3" x14ac:dyDescent="0.3">
      <c r="A296" s="803" t="s">
        <v>2176</v>
      </c>
      <c r="B296" s="75" t="s">
        <v>208</v>
      </c>
      <c r="C296" s="387"/>
    </row>
    <row r="297" spans="1:3" x14ac:dyDescent="0.3">
      <c r="A297" s="803" t="s">
        <v>2175</v>
      </c>
      <c r="B297" s="75" t="s">
        <v>2174</v>
      </c>
      <c r="C297" s="387"/>
    </row>
    <row r="298" spans="1:3" x14ac:dyDescent="0.3">
      <c r="A298" s="803" t="s">
        <v>2173</v>
      </c>
      <c r="B298" s="75" t="s">
        <v>785</v>
      </c>
      <c r="C298" s="387"/>
    </row>
    <row r="299" spans="1:3" x14ac:dyDescent="0.3">
      <c r="A299" s="803" t="s">
        <v>2172</v>
      </c>
      <c r="B299" s="75" t="s">
        <v>784</v>
      </c>
      <c r="C299" s="387"/>
    </row>
    <row r="300" spans="1:3" x14ac:dyDescent="0.3">
      <c r="A300" s="803" t="s">
        <v>2171</v>
      </c>
      <c r="B300" s="75" t="s">
        <v>2170</v>
      </c>
      <c r="C300" s="387"/>
    </row>
    <row r="301" spans="1:3" x14ac:dyDescent="0.3">
      <c r="A301" s="803" t="s">
        <v>2169</v>
      </c>
      <c r="B301" s="75" t="s">
        <v>460</v>
      </c>
      <c r="C301" s="387"/>
    </row>
    <row r="302" spans="1:3" x14ac:dyDescent="0.3">
      <c r="A302" s="803" t="s">
        <v>746</v>
      </c>
      <c r="B302" s="75" t="s">
        <v>747</v>
      </c>
      <c r="C302" s="387"/>
    </row>
    <row r="303" spans="1:3" x14ac:dyDescent="0.3">
      <c r="A303" s="803" t="s">
        <v>745</v>
      </c>
      <c r="B303" s="75" t="s">
        <v>674</v>
      </c>
      <c r="C303" s="387"/>
    </row>
    <row r="304" spans="1:3" x14ac:dyDescent="0.3">
      <c r="A304" s="803" t="s">
        <v>741</v>
      </c>
      <c r="B304" s="75" t="s">
        <v>742</v>
      </c>
      <c r="C304" s="387"/>
    </row>
    <row r="305" spans="1:3" x14ac:dyDescent="0.3">
      <c r="A305" s="803" t="s">
        <v>740</v>
      </c>
      <c r="B305" s="75" t="s">
        <v>696</v>
      </c>
      <c r="C305" s="387"/>
    </row>
    <row r="306" spans="1:3" x14ac:dyDescent="0.3">
      <c r="A306" s="803" t="s">
        <v>2168</v>
      </c>
      <c r="B306" s="75" t="s">
        <v>743</v>
      </c>
      <c r="C306" s="387"/>
    </row>
    <row r="307" spans="1:3" x14ac:dyDescent="0.3">
      <c r="A307" s="803" t="s">
        <v>2167</v>
      </c>
      <c r="B307" s="75" t="s">
        <v>744</v>
      </c>
      <c r="C307" s="387"/>
    </row>
    <row r="308" spans="1:3" x14ac:dyDescent="0.3">
      <c r="A308" s="803" t="s">
        <v>2166</v>
      </c>
      <c r="B308" s="75" t="s">
        <v>2165</v>
      </c>
      <c r="C308" s="387"/>
    </row>
    <row r="309" spans="1:3" x14ac:dyDescent="0.3">
      <c r="A309" s="803" t="s">
        <v>2164</v>
      </c>
      <c r="B309" s="75" t="s">
        <v>464</v>
      </c>
      <c r="C309" s="387"/>
    </row>
    <row r="310" spans="1:3" x14ac:dyDescent="0.3">
      <c r="A310" s="803" t="s">
        <v>2163</v>
      </c>
      <c r="B310" s="75" t="s">
        <v>2162</v>
      </c>
      <c r="C310" s="387"/>
    </row>
    <row r="311" spans="1:3" x14ac:dyDescent="0.3">
      <c r="A311" s="803" t="s">
        <v>2161</v>
      </c>
      <c r="B311" s="75" t="s">
        <v>493</v>
      </c>
      <c r="C311" s="387"/>
    </row>
    <row r="312" spans="1:3" x14ac:dyDescent="0.3">
      <c r="A312" s="803" t="s">
        <v>2160</v>
      </c>
      <c r="B312" s="75" t="s">
        <v>785</v>
      </c>
      <c r="C312" s="387"/>
    </row>
    <row r="313" spans="1:3" x14ac:dyDescent="0.3">
      <c r="A313" s="803" t="s">
        <v>2159</v>
      </c>
      <c r="B313" s="75" t="s">
        <v>466</v>
      </c>
      <c r="C313" s="387"/>
    </row>
    <row r="314" spans="1:3" x14ac:dyDescent="0.3">
      <c r="A314" s="803" t="s">
        <v>732</v>
      </c>
      <c r="B314" s="75" t="s">
        <v>643</v>
      </c>
      <c r="C314" s="387"/>
    </row>
    <row r="315" spans="1:3" x14ac:dyDescent="0.3">
      <c r="A315" s="803" t="s">
        <v>733</v>
      </c>
      <c r="B315" s="75" t="s">
        <v>560</v>
      </c>
      <c r="C315" s="387"/>
    </row>
    <row r="316" spans="1:3" x14ac:dyDescent="0.3">
      <c r="A316" s="803" t="s">
        <v>731</v>
      </c>
      <c r="B316" s="75" t="s">
        <v>642</v>
      </c>
      <c r="C316" s="387"/>
    </row>
    <row r="317" spans="1:3" x14ac:dyDescent="0.3">
      <c r="A317" s="803" t="s">
        <v>735</v>
      </c>
      <c r="B317" s="75" t="s">
        <v>644</v>
      </c>
      <c r="C317" s="387"/>
    </row>
    <row r="318" spans="1:3" x14ac:dyDescent="0.3">
      <c r="A318" s="803" t="s">
        <v>734</v>
      </c>
      <c r="B318" s="75" t="s">
        <v>645</v>
      </c>
      <c r="C318" s="387"/>
    </row>
    <row r="319" spans="1:3" x14ac:dyDescent="0.3">
      <c r="A319" s="803" t="s">
        <v>714</v>
      </c>
      <c r="B319" s="75" t="s">
        <v>537</v>
      </c>
      <c r="C319" s="387"/>
    </row>
    <row r="320" spans="1:3" x14ac:dyDescent="0.3">
      <c r="A320" s="803" t="s">
        <v>716</v>
      </c>
      <c r="B320" s="75" t="s">
        <v>2158</v>
      </c>
      <c r="C320" s="387"/>
    </row>
    <row r="321" spans="1:3" x14ac:dyDescent="0.3">
      <c r="A321" s="803" t="s">
        <v>717</v>
      </c>
      <c r="B321" s="75" t="s">
        <v>2157</v>
      </c>
      <c r="C321" s="387"/>
    </row>
    <row r="322" spans="1:3" x14ac:dyDescent="0.3">
      <c r="A322" s="803" t="s">
        <v>719</v>
      </c>
      <c r="B322" s="75" t="s">
        <v>720</v>
      </c>
      <c r="C322" s="387"/>
    </row>
    <row r="323" spans="1:3" x14ac:dyDescent="0.3">
      <c r="A323" s="803" t="s">
        <v>712</v>
      </c>
      <c r="B323" s="75" t="s">
        <v>713</v>
      </c>
      <c r="C323" s="387"/>
    </row>
    <row r="324" spans="1:3" x14ac:dyDescent="0.3">
      <c r="A324" s="803" t="s">
        <v>1077</v>
      </c>
      <c r="B324" s="75" t="s">
        <v>2156</v>
      </c>
      <c r="C324" s="387"/>
    </row>
    <row r="325" spans="1:3" x14ac:dyDescent="0.3">
      <c r="A325" s="803" t="s">
        <v>723</v>
      </c>
      <c r="B325" s="75" t="s">
        <v>559</v>
      </c>
      <c r="C325" s="387"/>
    </row>
    <row r="326" spans="1:3" x14ac:dyDescent="0.3">
      <c r="A326" s="803" t="s">
        <v>724</v>
      </c>
      <c r="B326" s="75" t="s">
        <v>560</v>
      </c>
      <c r="C326" s="387"/>
    </row>
    <row r="327" spans="1:3" x14ac:dyDescent="0.3">
      <c r="A327" s="803" t="s">
        <v>725</v>
      </c>
      <c r="B327" s="75" t="s">
        <v>563</v>
      </c>
      <c r="C327" s="387"/>
    </row>
    <row r="328" spans="1:3" x14ac:dyDescent="0.3">
      <c r="A328" s="803" t="s">
        <v>726</v>
      </c>
      <c r="B328" s="75" t="s">
        <v>639</v>
      </c>
      <c r="C328" s="387"/>
    </row>
    <row r="329" spans="1:3" x14ac:dyDescent="0.3">
      <c r="A329" s="803" t="s">
        <v>721</v>
      </c>
      <c r="B329" s="75" t="s">
        <v>562</v>
      </c>
      <c r="C329" s="387"/>
    </row>
    <row r="330" spans="1:3" x14ac:dyDescent="0.3">
      <c r="A330" s="803" t="s">
        <v>2155</v>
      </c>
      <c r="B330" s="75" t="s">
        <v>2154</v>
      </c>
      <c r="C330" s="387"/>
    </row>
    <row r="331" spans="1:3" x14ac:dyDescent="0.3">
      <c r="A331" s="803" t="s">
        <v>722</v>
      </c>
      <c r="B331" s="75" t="s">
        <v>568</v>
      </c>
      <c r="C331" s="387"/>
    </row>
    <row r="332" spans="1:3" x14ac:dyDescent="0.3">
      <c r="A332" s="803" t="s">
        <v>2153</v>
      </c>
      <c r="B332" s="75" t="s">
        <v>2152</v>
      </c>
      <c r="C332" s="387"/>
    </row>
    <row r="333" spans="1:3" x14ac:dyDescent="0.3">
      <c r="A333" s="803" t="s">
        <v>2151</v>
      </c>
      <c r="B333" s="75" t="s">
        <v>2150</v>
      </c>
      <c r="C333" s="387"/>
    </row>
    <row r="334" spans="1:3" x14ac:dyDescent="0.3">
      <c r="A334" s="803" t="s">
        <v>730</v>
      </c>
      <c r="B334" s="75" t="s">
        <v>641</v>
      </c>
      <c r="C334" s="387"/>
    </row>
    <row r="335" spans="1:3" x14ac:dyDescent="0.3">
      <c r="A335" s="803" t="s">
        <v>729</v>
      </c>
      <c r="B335" s="75" t="s">
        <v>640</v>
      </c>
      <c r="C335" s="387"/>
    </row>
    <row r="336" spans="1:3" x14ac:dyDescent="0.3">
      <c r="A336" s="805" t="s">
        <v>748</v>
      </c>
      <c r="B336" s="417" t="s">
        <v>6411</v>
      </c>
      <c r="C336" s="387"/>
    </row>
    <row r="337" spans="1:3" x14ac:dyDescent="0.3">
      <c r="A337" s="803" t="s">
        <v>750</v>
      </c>
      <c r="B337" s="75" t="s">
        <v>751</v>
      </c>
      <c r="C337" s="387"/>
    </row>
    <row r="338" spans="1:3" x14ac:dyDescent="0.3">
      <c r="A338" s="803" t="s">
        <v>752</v>
      </c>
      <c r="B338" s="75" t="s">
        <v>753</v>
      </c>
      <c r="C338" s="387"/>
    </row>
    <row r="339" spans="1:3" x14ac:dyDescent="0.3">
      <c r="A339" s="803" t="s">
        <v>2149</v>
      </c>
      <c r="B339" s="75" t="s">
        <v>4776</v>
      </c>
      <c r="C339" s="387"/>
    </row>
    <row r="340" spans="1:3" x14ac:dyDescent="0.3">
      <c r="A340" s="803" t="s">
        <v>2148</v>
      </c>
      <c r="B340" s="75" t="s">
        <v>4777</v>
      </c>
      <c r="C340" s="387"/>
    </row>
    <row r="341" spans="1:3" x14ac:dyDescent="0.3">
      <c r="A341" s="803" t="s">
        <v>2147</v>
      </c>
      <c r="B341" s="75" t="s">
        <v>4775</v>
      </c>
      <c r="C341" s="387"/>
    </row>
    <row r="342" spans="1:3" x14ac:dyDescent="0.3">
      <c r="A342" s="803" t="s">
        <v>758</v>
      </c>
      <c r="B342" s="75" t="s">
        <v>760</v>
      </c>
      <c r="C342" s="387"/>
    </row>
    <row r="343" spans="1:3" x14ac:dyDescent="0.3">
      <c r="A343" s="803" t="s">
        <v>757</v>
      </c>
      <c r="B343" s="75" t="s">
        <v>759</v>
      </c>
      <c r="C343" s="387"/>
    </row>
    <row r="344" spans="1:3" x14ac:dyDescent="0.3">
      <c r="A344" s="803" t="s">
        <v>2146</v>
      </c>
      <c r="B344" s="75" t="s">
        <v>2145</v>
      </c>
      <c r="C344" s="387"/>
    </row>
    <row r="345" spans="1:3" x14ac:dyDescent="0.3">
      <c r="A345" s="803" t="s">
        <v>2144</v>
      </c>
      <c r="B345" s="75" t="s">
        <v>2006</v>
      </c>
      <c r="C345" s="387"/>
    </row>
    <row r="346" spans="1:3" x14ac:dyDescent="0.3">
      <c r="A346" s="803" t="s">
        <v>2143</v>
      </c>
      <c r="B346" s="75" t="s">
        <v>2142</v>
      </c>
      <c r="C346" s="387"/>
    </row>
    <row r="347" spans="1:3" x14ac:dyDescent="0.3">
      <c r="A347" s="803" t="s">
        <v>2141</v>
      </c>
      <c r="B347" s="75" t="s">
        <v>2010</v>
      </c>
      <c r="C347" s="387"/>
    </row>
    <row r="348" spans="1:3" x14ac:dyDescent="0.3">
      <c r="A348" s="803" t="s">
        <v>778</v>
      </c>
      <c r="B348" s="75" t="s">
        <v>454</v>
      </c>
      <c r="C348" s="387"/>
    </row>
    <row r="349" spans="1:3" x14ac:dyDescent="0.3">
      <c r="A349" s="803" t="s">
        <v>777</v>
      </c>
      <c r="B349" s="75" t="s">
        <v>779</v>
      </c>
      <c r="C349" s="387"/>
    </row>
    <row r="350" spans="1:3" x14ac:dyDescent="0.3">
      <c r="A350" s="803" t="s">
        <v>776</v>
      </c>
      <c r="B350" s="75" t="s">
        <v>781</v>
      </c>
      <c r="C350" s="387"/>
    </row>
    <row r="351" spans="1:3" x14ac:dyDescent="0.3">
      <c r="A351" s="803" t="s">
        <v>775</v>
      </c>
      <c r="B351" s="75" t="s">
        <v>780</v>
      </c>
      <c r="C351" s="387"/>
    </row>
    <row r="352" spans="1:3" x14ac:dyDescent="0.3">
      <c r="A352" s="803" t="s">
        <v>2140</v>
      </c>
      <c r="B352" s="75" t="s">
        <v>755</v>
      </c>
      <c r="C352" s="387"/>
    </row>
    <row r="353" spans="1:3" x14ac:dyDescent="0.3">
      <c r="A353" s="803" t="s">
        <v>2139</v>
      </c>
      <c r="B353" s="75" t="s">
        <v>754</v>
      </c>
      <c r="C353" s="387"/>
    </row>
    <row r="354" spans="1:3" x14ac:dyDescent="0.3">
      <c r="A354" s="803" t="s">
        <v>2138</v>
      </c>
      <c r="B354" s="75" t="s">
        <v>2137</v>
      </c>
      <c r="C354" s="387"/>
    </row>
    <row r="355" spans="1:3" x14ac:dyDescent="0.3">
      <c r="A355" s="803" t="s">
        <v>2136</v>
      </c>
      <c r="B355" s="75" t="s">
        <v>188</v>
      </c>
      <c r="C355" s="387"/>
    </row>
    <row r="356" spans="1:3" x14ac:dyDescent="0.3">
      <c r="A356" s="803" t="s">
        <v>2135</v>
      </c>
      <c r="B356" s="75" t="s">
        <v>2042</v>
      </c>
      <c r="C356" s="387"/>
    </row>
    <row r="357" spans="1:3" x14ac:dyDescent="0.3">
      <c r="A357" s="803" t="s">
        <v>2134</v>
      </c>
      <c r="B357" s="75" t="s">
        <v>173</v>
      </c>
      <c r="C357" s="387"/>
    </row>
    <row r="358" spans="1:3" x14ac:dyDescent="0.3">
      <c r="A358" s="803" t="s">
        <v>2133</v>
      </c>
      <c r="B358" s="75" t="s">
        <v>2039</v>
      </c>
      <c r="C358" s="387"/>
    </row>
    <row r="359" spans="1:3" x14ac:dyDescent="0.3">
      <c r="A359" s="803" t="s">
        <v>2132</v>
      </c>
      <c r="B359" s="75" t="s">
        <v>2037</v>
      </c>
      <c r="C359" s="387"/>
    </row>
    <row r="360" spans="1:3" x14ac:dyDescent="0.3">
      <c r="A360" s="803" t="s">
        <v>783</v>
      </c>
      <c r="B360" s="75" t="s">
        <v>785</v>
      </c>
      <c r="C360" s="387"/>
    </row>
    <row r="361" spans="1:3" x14ac:dyDescent="0.3">
      <c r="A361" s="803" t="s">
        <v>782</v>
      </c>
      <c r="B361" s="75" t="s">
        <v>784</v>
      </c>
      <c r="C361" s="387"/>
    </row>
    <row r="362" spans="1:3" x14ac:dyDescent="0.3">
      <c r="A362" s="803" t="s">
        <v>770</v>
      </c>
      <c r="B362" s="75" t="s">
        <v>774</v>
      </c>
      <c r="C362" s="387"/>
    </row>
    <row r="363" spans="1:3" x14ac:dyDescent="0.3">
      <c r="A363" s="803" t="s">
        <v>769</v>
      </c>
      <c r="B363" s="75" t="s">
        <v>218</v>
      </c>
      <c r="C363" s="387"/>
    </row>
    <row r="364" spans="1:3" x14ac:dyDescent="0.3">
      <c r="A364" s="803" t="s">
        <v>771</v>
      </c>
      <c r="B364" s="75" t="s">
        <v>711</v>
      </c>
      <c r="C364" s="387"/>
    </row>
    <row r="365" spans="1:3" x14ac:dyDescent="0.3">
      <c r="A365" s="803" t="s">
        <v>762</v>
      </c>
      <c r="B365" s="75" t="s">
        <v>764</v>
      </c>
      <c r="C365" s="387"/>
    </row>
    <row r="366" spans="1:3" x14ac:dyDescent="0.3">
      <c r="A366" s="803" t="s">
        <v>761</v>
      </c>
      <c r="B366" s="75" t="s">
        <v>763</v>
      </c>
      <c r="C366" s="387"/>
    </row>
    <row r="367" spans="1:3" x14ac:dyDescent="0.3">
      <c r="A367" s="803" t="s">
        <v>765</v>
      </c>
      <c r="B367" s="75" t="s">
        <v>766</v>
      </c>
      <c r="C367" s="387"/>
    </row>
    <row r="368" spans="1:3" x14ac:dyDescent="0.3">
      <c r="A368" s="805" t="s">
        <v>772</v>
      </c>
      <c r="B368" s="417" t="s">
        <v>6544</v>
      </c>
      <c r="C368" s="387"/>
    </row>
    <row r="369" spans="1:3" x14ac:dyDescent="0.3">
      <c r="A369" s="803" t="s">
        <v>767</v>
      </c>
      <c r="B369" s="75" t="s">
        <v>768</v>
      </c>
      <c r="C369" s="387"/>
    </row>
    <row r="370" spans="1:3" x14ac:dyDescent="0.3">
      <c r="A370" s="803" t="s">
        <v>2131</v>
      </c>
      <c r="B370" s="75" t="s">
        <v>992</v>
      </c>
      <c r="C370" s="387"/>
    </row>
    <row r="371" spans="1:3" x14ac:dyDescent="0.3">
      <c r="A371" s="803" t="s">
        <v>2130</v>
      </c>
      <c r="B371" s="75" t="s">
        <v>993</v>
      </c>
      <c r="C371" s="387"/>
    </row>
    <row r="372" spans="1:3" x14ac:dyDescent="0.3">
      <c r="A372" s="803" t="s">
        <v>2129</v>
      </c>
      <c r="B372" s="75" t="s">
        <v>2128</v>
      </c>
      <c r="C372" s="387"/>
    </row>
    <row r="373" spans="1:3" x14ac:dyDescent="0.3">
      <c r="A373" s="803" t="s">
        <v>2127</v>
      </c>
      <c r="B373" s="75" t="s">
        <v>172</v>
      </c>
      <c r="C373" s="387"/>
    </row>
    <row r="374" spans="1:3" x14ac:dyDescent="0.3">
      <c r="A374" s="803" t="s">
        <v>2126</v>
      </c>
      <c r="B374" s="75" t="s">
        <v>994</v>
      </c>
      <c r="C374" s="387"/>
    </row>
    <row r="375" spans="1:3" x14ac:dyDescent="0.3">
      <c r="A375" s="803" t="s">
        <v>2125</v>
      </c>
      <c r="B375" s="75" t="s">
        <v>996</v>
      </c>
      <c r="C375" s="387"/>
    </row>
    <row r="376" spans="1:3" x14ac:dyDescent="0.3">
      <c r="A376" s="803" t="s">
        <v>2124</v>
      </c>
      <c r="B376" s="75" t="s">
        <v>995</v>
      </c>
      <c r="C376" s="387"/>
    </row>
    <row r="377" spans="1:3" x14ac:dyDescent="0.3">
      <c r="A377" s="803" t="s">
        <v>2123</v>
      </c>
      <c r="B377" s="75" t="s">
        <v>2122</v>
      </c>
      <c r="C377" s="387"/>
    </row>
    <row r="378" spans="1:3" x14ac:dyDescent="0.3">
      <c r="A378" s="803" t="s">
        <v>2121</v>
      </c>
      <c r="B378" s="75" t="s">
        <v>2120</v>
      </c>
      <c r="C378" s="387"/>
    </row>
    <row r="379" spans="1:3" x14ac:dyDescent="0.3">
      <c r="A379" s="803" t="s">
        <v>2119</v>
      </c>
      <c r="B379" s="75" t="s">
        <v>2118</v>
      </c>
      <c r="C379" s="387"/>
    </row>
    <row r="380" spans="1:3" x14ac:dyDescent="0.3">
      <c r="A380" s="803" t="s">
        <v>2117</v>
      </c>
      <c r="B380" s="75" t="s">
        <v>2116</v>
      </c>
      <c r="C380" s="387"/>
    </row>
    <row r="381" spans="1:3" x14ac:dyDescent="0.3">
      <c r="A381" s="803" t="s">
        <v>2115</v>
      </c>
      <c r="B381" s="75" t="s">
        <v>2114</v>
      </c>
      <c r="C381" s="387"/>
    </row>
    <row r="382" spans="1:3" x14ac:dyDescent="0.3">
      <c r="A382" s="803" t="s">
        <v>2113</v>
      </c>
      <c r="B382" s="75" t="s">
        <v>2112</v>
      </c>
      <c r="C382" s="387"/>
    </row>
    <row r="383" spans="1:3" x14ac:dyDescent="0.3">
      <c r="A383" s="803" t="s">
        <v>2111</v>
      </c>
      <c r="B383" s="75" t="s">
        <v>2110</v>
      </c>
      <c r="C383" s="387"/>
    </row>
    <row r="384" spans="1:3" x14ac:dyDescent="0.3">
      <c r="A384" s="803" t="s">
        <v>2109</v>
      </c>
      <c r="B384" s="75" t="s">
        <v>2108</v>
      </c>
      <c r="C384" s="387"/>
    </row>
    <row r="385" spans="1:3" x14ac:dyDescent="0.3">
      <c r="A385" s="803" t="s">
        <v>2107</v>
      </c>
      <c r="B385" s="75" t="s">
        <v>2106</v>
      </c>
      <c r="C385" s="387"/>
    </row>
    <row r="386" spans="1:3" x14ac:dyDescent="0.3">
      <c r="A386" s="803" t="s">
        <v>2105</v>
      </c>
      <c r="B386" s="75" t="s">
        <v>1064</v>
      </c>
      <c r="C386" s="387"/>
    </row>
    <row r="387" spans="1:3" x14ac:dyDescent="0.3">
      <c r="A387" s="803" t="s">
        <v>2104</v>
      </c>
      <c r="B387" s="75" t="s">
        <v>2103</v>
      </c>
      <c r="C387" s="387"/>
    </row>
    <row r="388" spans="1:3" x14ac:dyDescent="0.3">
      <c r="A388" s="803" t="s">
        <v>2102</v>
      </c>
      <c r="B388" s="75" t="s">
        <v>2101</v>
      </c>
      <c r="C388" s="387"/>
    </row>
    <row r="389" spans="1:3" x14ac:dyDescent="0.3">
      <c r="A389" s="803" t="s">
        <v>2100</v>
      </c>
      <c r="B389" s="75" t="s">
        <v>2099</v>
      </c>
      <c r="C389" s="387"/>
    </row>
    <row r="390" spans="1:3" x14ac:dyDescent="0.3">
      <c r="A390" s="803" t="s">
        <v>2098</v>
      </c>
      <c r="B390" s="75" t="s">
        <v>2097</v>
      </c>
      <c r="C390" s="387"/>
    </row>
    <row r="391" spans="1:3" x14ac:dyDescent="0.3">
      <c r="A391" s="803" t="s">
        <v>2096</v>
      </c>
      <c r="B391" s="75" t="s">
        <v>2095</v>
      </c>
      <c r="C391" s="387"/>
    </row>
    <row r="392" spans="1:3" x14ac:dyDescent="0.3">
      <c r="A392" s="803" t="s">
        <v>2094</v>
      </c>
      <c r="B392" s="75" t="s">
        <v>2093</v>
      </c>
      <c r="C392" s="387"/>
    </row>
    <row r="393" spans="1:3" x14ac:dyDescent="0.3">
      <c r="A393" s="803" t="s">
        <v>2092</v>
      </c>
      <c r="B393" s="75" t="s">
        <v>2091</v>
      </c>
      <c r="C393" s="387"/>
    </row>
    <row r="394" spans="1:3" x14ac:dyDescent="0.3">
      <c r="A394" s="803" t="s">
        <v>2090</v>
      </c>
      <c r="B394" s="75" t="s">
        <v>2089</v>
      </c>
      <c r="C394" s="387"/>
    </row>
    <row r="395" spans="1:3" x14ac:dyDescent="0.3">
      <c r="A395" s="803" t="s">
        <v>2088</v>
      </c>
      <c r="B395" s="75" t="s">
        <v>2087</v>
      </c>
      <c r="C395" s="387"/>
    </row>
    <row r="396" spans="1:3" x14ac:dyDescent="0.3">
      <c r="A396" s="803" t="s">
        <v>2086</v>
      </c>
      <c r="B396" s="75" t="s">
        <v>2085</v>
      </c>
      <c r="C396" s="387"/>
    </row>
    <row r="397" spans="1:3" x14ac:dyDescent="0.3">
      <c r="A397" s="803" t="s">
        <v>2084</v>
      </c>
      <c r="B397" s="75" t="s">
        <v>2083</v>
      </c>
      <c r="C397" s="387"/>
    </row>
    <row r="398" spans="1:3" x14ac:dyDescent="0.3">
      <c r="A398" s="803" t="s">
        <v>2082</v>
      </c>
      <c r="B398" s="75" t="s">
        <v>2081</v>
      </c>
      <c r="C398" s="387"/>
    </row>
    <row r="399" spans="1:3" x14ac:dyDescent="0.3">
      <c r="A399" s="803" t="s">
        <v>2080</v>
      </c>
      <c r="B399" s="75" t="s">
        <v>643</v>
      </c>
      <c r="C399" s="387"/>
    </row>
    <row r="400" spans="1:3" x14ac:dyDescent="0.3">
      <c r="A400" s="803" t="s">
        <v>2079</v>
      </c>
      <c r="B400" s="75" t="s">
        <v>560</v>
      </c>
      <c r="C400" s="387"/>
    </row>
    <row r="401" spans="1:3" x14ac:dyDescent="0.3">
      <c r="A401" s="803" t="s">
        <v>2078</v>
      </c>
      <c r="B401" s="75" t="s">
        <v>2077</v>
      </c>
      <c r="C401" s="387"/>
    </row>
    <row r="402" spans="1:3" x14ac:dyDescent="0.3">
      <c r="A402" s="803" t="s">
        <v>2076</v>
      </c>
      <c r="B402" s="75" t="s">
        <v>644</v>
      </c>
      <c r="C402" s="387"/>
    </row>
    <row r="403" spans="1:3" x14ac:dyDescent="0.3">
      <c r="A403" s="803" t="s">
        <v>2075</v>
      </c>
      <c r="B403" s="75" t="s">
        <v>2074</v>
      </c>
      <c r="C403" s="387"/>
    </row>
    <row r="404" spans="1:3" x14ac:dyDescent="0.3">
      <c r="A404" s="803" t="s">
        <v>2073</v>
      </c>
      <c r="B404" s="75" t="s">
        <v>488</v>
      </c>
      <c r="C404" s="387"/>
    </row>
    <row r="405" spans="1:3" x14ac:dyDescent="0.3">
      <c r="A405" s="803" t="s">
        <v>2072</v>
      </c>
      <c r="B405" s="75" t="s">
        <v>2071</v>
      </c>
      <c r="C405" s="387"/>
    </row>
    <row r="406" spans="1:3" x14ac:dyDescent="0.3">
      <c r="A406" s="803" t="s">
        <v>2070</v>
      </c>
      <c r="B406" s="75" t="s">
        <v>2069</v>
      </c>
      <c r="C406" s="387"/>
    </row>
    <row r="407" spans="1:3" x14ac:dyDescent="0.3">
      <c r="A407" s="803" t="s">
        <v>2068</v>
      </c>
      <c r="B407" s="75" t="s">
        <v>2067</v>
      </c>
      <c r="C407" s="387"/>
    </row>
    <row r="408" spans="1:3" x14ac:dyDescent="0.3">
      <c r="A408" s="803" t="s">
        <v>2066</v>
      </c>
      <c r="B408" s="75" t="s">
        <v>2065</v>
      </c>
      <c r="C408" s="387"/>
    </row>
    <row r="409" spans="1:3" x14ac:dyDescent="0.3">
      <c r="A409" s="803" t="s">
        <v>2064</v>
      </c>
      <c r="B409" s="75" t="s">
        <v>2063</v>
      </c>
      <c r="C409" s="387"/>
    </row>
    <row r="410" spans="1:3" x14ac:dyDescent="0.3">
      <c r="A410" s="803" t="s">
        <v>2062</v>
      </c>
      <c r="B410" s="75" t="s">
        <v>5257</v>
      </c>
      <c r="C410" s="387"/>
    </row>
    <row r="411" spans="1:3" x14ac:dyDescent="0.3">
      <c r="A411" s="803" t="s">
        <v>2061</v>
      </c>
      <c r="B411" s="75" t="s">
        <v>2060</v>
      </c>
      <c r="C411" s="387"/>
    </row>
    <row r="412" spans="1:3" x14ac:dyDescent="0.3">
      <c r="A412" s="803" t="s">
        <v>2059</v>
      </c>
      <c r="B412" s="75" t="s">
        <v>2058</v>
      </c>
      <c r="C412" s="387"/>
    </row>
    <row r="413" spans="1:3" x14ac:dyDescent="0.3">
      <c r="A413" s="803" t="s">
        <v>2057</v>
      </c>
      <c r="B413" s="75" t="s">
        <v>194</v>
      </c>
      <c r="C413" s="387"/>
    </row>
    <row r="414" spans="1:3" x14ac:dyDescent="0.3">
      <c r="A414" s="803" t="s">
        <v>2056</v>
      </c>
      <c r="B414" s="75" t="s">
        <v>195</v>
      </c>
      <c r="C414" s="387"/>
    </row>
    <row r="415" spans="1:3" x14ac:dyDescent="0.3">
      <c r="A415" s="803" t="s">
        <v>2055</v>
      </c>
      <c r="B415" s="75" t="s">
        <v>989</v>
      </c>
      <c r="C415" s="387"/>
    </row>
    <row r="416" spans="1:3" x14ac:dyDescent="0.3">
      <c r="A416" s="803" t="s">
        <v>2054</v>
      </c>
      <c r="B416" s="75" t="s">
        <v>3147</v>
      </c>
      <c r="C416" s="387"/>
    </row>
    <row r="417" spans="1:3" x14ac:dyDescent="0.3">
      <c r="A417" s="803" t="s">
        <v>2053</v>
      </c>
      <c r="B417" s="75" t="s">
        <v>2052</v>
      </c>
      <c r="C417" s="387"/>
    </row>
    <row r="418" spans="1:3" x14ac:dyDescent="0.3">
      <c r="A418" s="803" t="s">
        <v>2051</v>
      </c>
      <c r="B418" s="75" t="s">
        <v>754</v>
      </c>
      <c r="C418" s="387"/>
    </row>
    <row r="419" spans="1:3" x14ac:dyDescent="0.3">
      <c r="A419" s="803" t="s">
        <v>2050</v>
      </c>
      <c r="B419" s="75" t="s">
        <v>781</v>
      </c>
      <c r="C419" s="387"/>
    </row>
    <row r="420" spans="1:3" x14ac:dyDescent="0.3">
      <c r="A420" s="803" t="s">
        <v>2049</v>
      </c>
      <c r="B420" s="75" t="s">
        <v>780</v>
      </c>
      <c r="C420" s="387"/>
    </row>
    <row r="421" spans="1:3" x14ac:dyDescent="0.3">
      <c r="A421" s="803" t="s">
        <v>2048</v>
      </c>
      <c r="B421" s="75" t="s">
        <v>2047</v>
      </c>
      <c r="C421" s="387"/>
    </row>
    <row r="422" spans="1:3" x14ac:dyDescent="0.3">
      <c r="A422" s="803" t="s">
        <v>2046</v>
      </c>
      <c r="B422" s="75" t="s">
        <v>779</v>
      </c>
      <c r="C422" s="387"/>
    </row>
    <row r="423" spans="1:3" x14ac:dyDescent="0.3">
      <c r="A423" s="803" t="s">
        <v>2045</v>
      </c>
      <c r="B423" s="75" t="s">
        <v>2044</v>
      </c>
      <c r="C423" s="387"/>
    </row>
    <row r="424" spans="1:3" x14ac:dyDescent="0.3">
      <c r="A424" s="803" t="s">
        <v>2043</v>
      </c>
      <c r="B424" s="75" t="s">
        <v>2042</v>
      </c>
      <c r="C424" s="387"/>
    </row>
    <row r="425" spans="1:3" x14ac:dyDescent="0.3">
      <c r="A425" s="803" t="s">
        <v>2041</v>
      </c>
      <c r="B425" s="75" t="s">
        <v>173</v>
      </c>
      <c r="C425" s="387"/>
    </row>
    <row r="426" spans="1:3" x14ac:dyDescent="0.3">
      <c r="A426" s="803" t="s">
        <v>2040</v>
      </c>
      <c r="B426" s="75" t="s">
        <v>2039</v>
      </c>
      <c r="C426" s="387"/>
    </row>
    <row r="427" spans="1:3" x14ac:dyDescent="0.3">
      <c r="A427" s="803" t="s">
        <v>2038</v>
      </c>
      <c r="B427" s="75" t="s">
        <v>2037</v>
      </c>
      <c r="C427" s="387"/>
    </row>
    <row r="428" spans="1:3" x14ac:dyDescent="0.3">
      <c r="A428" s="803" t="s">
        <v>2036</v>
      </c>
      <c r="B428" s="75" t="s">
        <v>785</v>
      </c>
      <c r="C428" s="387"/>
    </row>
    <row r="429" spans="1:3" x14ac:dyDescent="0.3">
      <c r="A429" s="803" t="s">
        <v>2035</v>
      </c>
      <c r="B429" s="75" t="s">
        <v>784</v>
      </c>
      <c r="C429" s="387"/>
    </row>
    <row r="430" spans="1:3" x14ac:dyDescent="0.3">
      <c r="A430" s="803" t="s">
        <v>2034</v>
      </c>
      <c r="B430" s="75" t="s">
        <v>774</v>
      </c>
      <c r="C430" s="387"/>
    </row>
    <row r="431" spans="1:3" x14ac:dyDescent="0.3">
      <c r="A431" s="803" t="s">
        <v>2033</v>
      </c>
      <c r="B431" s="75" t="s">
        <v>218</v>
      </c>
      <c r="C431" s="387"/>
    </row>
    <row r="432" spans="1:3" x14ac:dyDescent="0.3">
      <c r="A432" s="803" t="s">
        <v>2032</v>
      </c>
      <c r="B432" s="75" t="s">
        <v>991</v>
      </c>
      <c r="C432" s="387"/>
    </row>
    <row r="433" spans="1:3" x14ac:dyDescent="0.3">
      <c r="A433" s="805" t="s">
        <v>2031</v>
      </c>
      <c r="B433" s="417" t="s">
        <v>6544</v>
      </c>
      <c r="C433" s="387"/>
    </row>
    <row r="434" spans="1:3" x14ac:dyDescent="0.3">
      <c r="A434" s="803" t="s">
        <v>2030</v>
      </c>
      <c r="B434" s="75" t="s">
        <v>764</v>
      </c>
      <c r="C434" s="387"/>
    </row>
    <row r="435" spans="1:3" x14ac:dyDescent="0.3">
      <c r="A435" s="803" t="s">
        <v>2029</v>
      </c>
      <c r="B435" s="75" t="s">
        <v>763</v>
      </c>
      <c r="C435" s="387"/>
    </row>
    <row r="436" spans="1:3" x14ac:dyDescent="0.3">
      <c r="A436" s="803" t="s">
        <v>2028</v>
      </c>
      <c r="B436" s="75" t="s">
        <v>990</v>
      </c>
      <c r="C436" s="387"/>
    </row>
    <row r="437" spans="1:3" x14ac:dyDescent="0.3">
      <c r="A437" s="803" t="s">
        <v>2027</v>
      </c>
      <c r="B437" s="75" t="s">
        <v>992</v>
      </c>
      <c r="C437" s="387"/>
    </row>
    <row r="438" spans="1:3" x14ac:dyDescent="0.3">
      <c r="A438" s="803" t="s">
        <v>2026</v>
      </c>
      <c r="B438" s="75" t="s">
        <v>993</v>
      </c>
      <c r="C438" s="387"/>
    </row>
    <row r="439" spans="1:3" x14ac:dyDescent="0.3">
      <c r="A439" s="803" t="s">
        <v>2025</v>
      </c>
      <c r="B439" s="75" t="s">
        <v>4537</v>
      </c>
      <c r="C439" s="387"/>
    </row>
    <row r="440" spans="1:3" x14ac:dyDescent="0.3">
      <c r="A440" s="803" t="s">
        <v>2024</v>
      </c>
      <c r="B440" s="75" t="s">
        <v>172</v>
      </c>
      <c r="C440" s="387"/>
    </row>
    <row r="441" spans="1:3" x14ac:dyDescent="0.3">
      <c r="A441" s="803" t="s">
        <v>2023</v>
      </c>
      <c r="B441" s="75" t="s">
        <v>3148</v>
      </c>
      <c r="C441" s="387"/>
    </row>
    <row r="442" spans="1:3" x14ac:dyDescent="0.3">
      <c r="A442" s="803" t="s">
        <v>2022</v>
      </c>
      <c r="B442" s="75" t="s">
        <v>996</v>
      </c>
      <c r="C442" s="387"/>
    </row>
    <row r="443" spans="1:3" x14ac:dyDescent="0.3">
      <c r="A443" s="803" t="s">
        <v>2021</v>
      </c>
      <c r="B443" s="75" t="s">
        <v>4538</v>
      </c>
      <c r="C443" s="387"/>
    </row>
    <row r="444" spans="1:3" x14ac:dyDescent="0.3">
      <c r="A444" s="803" t="s">
        <v>2020</v>
      </c>
      <c r="B444" s="75" t="s">
        <v>998</v>
      </c>
      <c r="C444" s="387"/>
    </row>
    <row r="445" spans="1:3" x14ac:dyDescent="0.3">
      <c r="A445" s="803" t="s">
        <v>2019</v>
      </c>
      <c r="B445" s="75" t="s">
        <v>4539</v>
      </c>
      <c r="C445" s="387"/>
    </row>
    <row r="446" spans="1:3" x14ac:dyDescent="0.3">
      <c r="A446" s="803" t="s">
        <v>2018</v>
      </c>
      <c r="B446" s="75" t="s">
        <v>999</v>
      </c>
      <c r="C446" s="387"/>
    </row>
    <row r="447" spans="1:3" x14ac:dyDescent="0.3">
      <c r="A447" s="803" t="s">
        <v>2017</v>
      </c>
      <c r="B447" s="75" t="s">
        <v>4540</v>
      </c>
      <c r="C447" s="387"/>
    </row>
    <row r="448" spans="1:3" x14ac:dyDescent="0.3">
      <c r="A448" s="803" t="s">
        <v>2016</v>
      </c>
      <c r="B448" s="75" t="s">
        <v>2015</v>
      </c>
      <c r="C448" s="387"/>
    </row>
    <row r="449" spans="1:3" x14ac:dyDescent="0.3">
      <c r="A449" s="803" t="s">
        <v>2014</v>
      </c>
      <c r="B449" s="75" t="s">
        <v>2013</v>
      </c>
      <c r="C449" s="387"/>
    </row>
    <row r="450" spans="1:3" x14ac:dyDescent="0.3">
      <c r="A450" s="803" t="s">
        <v>2012</v>
      </c>
      <c r="B450" s="75" t="s">
        <v>213</v>
      </c>
      <c r="C450" s="387"/>
    </row>
    <row r="451" spans="1:3" x14ac:dyDescent="0.3">
      <c r="A451" s="803" t="s">
        <v>2011</v>
      </c>
      <c r="B451" s="75" t="s">
        <v>2010</v>
      </c>
      <c r="C451" s="387"/>
    </row>
    <row r="452" spans="1:3" x14ac:dyDescent="0.3">
      <c r="A452" s="803" t="s">
        <v>2009</v>
      </c>
      <c r="B452" s="75" t="s">
        <v>2008</v>
      </c>
      <c r="C452" s="387"/>
    </row>
    <row r="453" spans="1:3" x14ac:dyDescent="0.3">
      <c r="A453" s="803" t="s">
        <v>2007</v>
      </c>
      <c r="B453" s="75" t="s">
        <v>2006</v>
      </c>
      <c r="C453" s="387"/>
    </row>
    <row r="454" spans="1:3" x14ac:dyDescent="0.3">
      <c r="A454" s="803" t="s">
        <v>2005</v>
      </c>
      <c r="B454" s="75" t="s">
        <v>2004</v>
      </c>
      <c r="C454" s="387"/>
    </row>
    <row r="455" spans="1:3" x14ac:dyDescent="0.3">
      <c r="A455" s="803" t="s">
        <v>2003</v>
      </c>
      <c r="B455" s="75" t="s">
        <v>200</v>
      </c>
      <c r="C455" s="387"/>
    </row>
    <row r="456" spans="1:3" x14ac:dyDescent="0.3">
      <c r="A456" s="803" t="s">
        <v>2002</v>
      </c>
      <c r="B456" s="75" t="s">
        <v>197</v>
      </c>
      <c r="C456" s="387"/>
    </row>
    <row r="457" spans="1:3" x14ac:dyDescent="0.3">
      <c r="A457" s="803" t="s">
        <v>1016</v>
      </c>
      <c r="B457" s="75" t="s">
        <v>1015</v>
      </c>
      <c r="C457" s="387"/>
    </row>
    <row r="458" spans="1:3" x14ac:dyDescent="0.3">
      <c r="A458" s="803" t="s">
        <v>1008</v>
      </c>
      <c r="B458" s="75" t="s">
        <v>1011</v>
      </c>
      <c r="C458" s="387"/>
    </row>
    <row r="459" spans="1:3" x14ac:dyDescent="0.3">
      <c r="A459" s="803" t="s">
        <v>1009</v>
      </c>
      <c r="B459" s="75" t="s">
        <v>1012</v>
      </c>
      <c r="C459" s="387"/>
    </row>
    <row r="460" spans="1:3" x14ac:dyDescent="0.3">
      <c r="A460" s="803" t="s">
        <v>1007</v>
      </c>
      <c r="B460" s="75" t="s">
        <v>1010</v>
      </c>
      <c r="C460" s="387"/>
    </row>
    <row r="461" spans="1:3" x14ac:dyDescent="0.3">
      <c r="A461" s="803" t="s">
        <v>2001</v>
      </c>
      <c r="B461" s="75" t="s">
        <v>169</v>
      </c>
      <c r="C461" s="387"/>
    </row>
    <row r="462" spans="1:3" x14ac:dyDescent="0.3">
      <c r="A462" s="803" t="s">
        <v>2000</v>
      </c>
      <c r="B462" s="75" t="s">
        <v>1999</v>
      </c>
      <c r="C462" s="387"/>
    </row>
    <row r="463" spans="1:3" x14ac:dyDescent="0.3">
      <c r="A463" s="803" t="s">
        <v>1998</v>
      </c>
      <c r="B463" s="75" t="s">
        <v>423</v>
      </c>
      <c r="C463" s="387"/>
    </row>
    <row r="464" spans="1:3" x14ac:dyDescent="0.3">
      <c r="A464" s="803" t="s">
        <v>1997</v>
      </c>
      <c r="B464" s="75" t="s">
        <v>1996</v>
      </c>
      <c r="C464" s="387"/>
    </row>
    <row r="465" spans="1:3" x14ac:dyDescent="0.3">
      <c r="A465" s="803" t="s">
        <v>1995</v>
      </c>
      <c r="B465" s="75" t="s">
        <v>426</v>
      </c>
      <c r="C465" s="387"/>
    </row>
    <row r="466" spans="1:3" x14ac:dyDescent="0.3">
      <c r="A466" s="803" t="s">
        <v>1994</v>
      </c>
      <c r="B466" s="75" t="s">
        <v>1045</v>
      </c>
      <c r="C466" s="387"/>
    </row>
    <row r="467" spans="1:3" x14ac:dyDescent="0.3">
      <c r="A467" s="803" t="s">
        <v>1044</v>
      </c>
      <c r="B467" s="75" t="s">
        <v>1045</v>
      </c>
      <c r="C467" s="387"/>
    </row>
    <row r="468" spans="1:3" x14ac:dyDescent="0.3">
      <c r="A468" s="803" t="s">
        <v>1993</v>
      </c>
      <c r="B468" s="75" t="s">
        <v>1992</v>
      </c>
      <c r="C468" s="387"/>
    </row>
    <row r="469" spans="1:3" x14ac:dyDescent="0.3">
      <c r="A469" s="803" t="s">
        <v>1991</v>
      </c>
      <c r="B469" s="75" t="s">
        <v>492</v>
      </c>
      <c r="C469" s="387"/>
    </row>
    <row r="470" spans="1:3" x14ac:dyDescent="0.3">
      <c r="A470" s="803" t="s">
        <v>1990</v>
      </c>
      <c r="B470" s="75" t="s">
        <v>492</v>
      </c>
      <c r="C470" s="387"/>
    </row>
    <row r="471" spans="1:3" x14ac:dyDescent="0.3">
      <c r="A471" s="803" t="s">
        <v>1989</v>
      </c>
      <c r="B471" s="75" t="s">
        <v>469</v>
      </c>
      <c r="C471" s="387"/>
    </row>
    <row r="472" spans="1:3" x14ac:dyDescent="0.3">
      <c r="A472" s="803" t="s">
        <v>1988</v>
      </c>
      <c r="B472" s="75" t="s">
        <v>613</v>
      </c>
      <c r="C472" s="387"/>
    </row>
    <row r="473" spans="1:3" x14ac:dyDescent="0.3">
      <c r="A473" s="803" t="s">
        <v>1987</v>
      </c>
      <c r="B473" s="75" t="s">
        <v>612</v>
      </c>
      <c r="C473" s="387"/>
    </row>
    <row r="474" spans="1:3" x14ac:dyDescent="0.3">
      <c r="A474" s="803" t="s">
        <v>1986</v>
      </c>
      <c r="B474" s="75" t="s">
        <v>1985</v>
      </c>
      <c r="C474" s="387"/>
    </row>
    <row r="475" spans="1:3" x14ac:dyDescent="0.3">
      <c r="A475" s="803" t="s">
        <v>1984</v>
      </c>
      <c r="B475" s="75" t="s">
        <v>1983</v>
      </c>
      <c r="C475" s="387"/>
    </row>
    <row r="476" spans="1:3" x14ac:dyDescent="0.3">
      <c r="A476" s="803" t="s">
        <v>1982</v>
      </c>
      <c r="B476" s="75" t="s">
        <v>1981</v>
      </c>
      <c r="C476" s="387"/>
    </row>
    <row r="477" spans="1:3" x14ac:dyDescent="0.3">
      <c r="A477" s="803" t="s">
        <v>1980</v>
      </c>
      <c r="B477" s="75" t="s">
        <v>997</v>
      </c>
      <c r="C477" s="387"/>
    </row>
    <row r="478" spans="1:3" x14ac:dyDescent="0.3">
      <c r="A478" s="803" t="s">
        <v>1979</v>
      </c>
      <c r="B478" s="75" t="s">
        <v>756</v>
      </c>
      <c r="C478" s="387"/>
    </row>
    <row r="479" spans="1:3" x14ac:dyDescent="0.3">
      <c r="A479" s="803" t="s">
        <v>1978</v>
      </c>
      <c r="B479" s="75" t="s">
        <v>196</v>
      </c>
      <c r="C479" s="387"/>
    </row>
    <row r="480" spans="1:3" x14ac:dyDescent="0.3">
      <c r="A480" s="803" t="s">
        <v>1977</v>
      </c>
      <c r="B480" s="75" t="s">
        <v>199</v>
      </c>
      <c r="C480" s="387"/>
    </row>
    <row r="481" spans="1:3" x14ac:dyDescent="0.3">
      <c r="A481" s="803" t="s">
        <v>1976</v>
      </c>
      <c r="B481" s="75" t="s">
        <v>616</v>
      </c>
      <c r="C481" s="387"/>
    </row>
    <row r="482" spans="1:3" x14ac:dyDescent="0.3">
      <c r="A482" s="803" t="s">
        <v>738</v>
      </c>
      <c r="B482" s="75" t="s">
        <v>617</v>
      </c>
      <c r="C482" s="387"/>
    </row>
    <row r="483" spans="1:3" x14ac:dyDescent="0.3">
      <c r="A483" s="803" t="s">
        <v>739</v>
      </c>
      <c r="B483" s="75" t="s">
        <v>618</v>
      </c>
      <c r="C483" s="387"/>
    </row>
    <row r="484" spans="1:3" x14ac:dyDescent="0.3">
      <c r="A484" s="803" t="s">
        <v>1975</v>
      </c>
      <c r="B484" s="75" t="s">
        <v>482</v>
      </c>
      <c r="C484" s="387"/>
    </row>
    <row r="485" spans="1:3" x14ac:dyDescent="0.3">
      <c r="A485" s="803" t="s">
        <v>1974</v>
      </c>
      <c r="B485" s="75" t="s">
        <v>483</v>
      </c>
      <c r="C485" s="387"/>
    </row>
    <row r="486" spans="1:3" x14ac:dyDescent="0.3">
      <c r="A486" s="803" t="s">
        <v>1973</v>
      </c>
      <c r="B486" s="75" t="s">
        <v>484</v>
      </c>
      <c r="C486" s="387"/>
    </row>
    <row r="487" spans="1:3" x14ac:dyDescent="0.3">
      <c r="A487" s="805" t="s">
        <v>1972</v>
      </c>
      <c r="B487" s="417" t="s">
        <v>6549</v>
      </c>
      <c r="C487" s="387"/>
    </row>
    <row r="488" spans="1:3" x14ac:dyDescent="0.3">
      <c r="A488" s="803" t="s">
        <v>1971</v>
      </c>
      <c r="B488" s="75" t="s">
        <v>637</v>
      </c>
      <c r="C488" s="387"/>
    </row>
    <row r="489" spans="1:3" x14ac:dyDescent="0.3">
      <c r="A489" s="803" t="s">
        <v>1970</v>
      </c>
      <c r="B489" s="75" t="s">
        <v>5258</v>
      </c>
      <c r="C489" s="387"/>
    </row>
    <row r="490" spans="1:3" x14ac:dyDescent="0.3">
      <c r="A490" s="803" t="s">
        <v>1969</v>
      </c>
      <c r="B490" s="75" t="s">
        <v>1968</v>
      </c>
      <c r="C490" s="387"/>
    </row>
    <row r="491" spans="1:3" x14ac:dyDescent="0.3">
      <c r="A491" s="803" t="s">
        <v>1967</v>
      </c>
      <c r="B491" s="75" t="s">
        <v>1966</v>
      </c>
      <c r="C491" s="387"/>
    </row>
    <row r="492" spans="1:3" x14ac:dyDescent="0.3">
      <c r="A492" s="803" t="s">
        <v>1965</v>
      </c>
      <c r="B492" s="75" t="s">
        <v>1964</v>
      </c>
      <c r="C492" s="387"/>
    </row>
    <row r="493" spans="1:3" x14ac:dyDescent="0.3">
      <c r="A493" s="803" t="s">
        <v>1963</v>
      </c>
      <c r="B493" s="75" t="s">
        <v>1962</v>
      </c>
      <c r="C493" s="387"/>
    </row>
    <row r="494" spans="1:3" x14ac:dyDescent="0.3">
      <c r="A494" s="803" t="s">
        <v>1961</v>
      </c>
      <c r="B494" s="75" t="s">
        <v>459</v>
      </c>
      <c r="C494" s="387"/>
    </row>
    <row r="495" spans="1:3" x14ac:dyDescent="0.3">
      <c r="A495" s="803" t="s">
        <v>701</v>
      </c>
      <c r="B495" s="75" t="s">
        <v>465</v>
      </c>
      <c r="C495" s="387"/>
    </row>
    <row r="496" spans="1:3" x14ac:dyDescent="0.3">
      <c r="A496" s="803" t="s">
        <v>708</v>
      </c>
      <c r="B496" s="75" t="s">
        <v>475</v>
      </c>
      <c r="C496" s="387"/>
    </row>
    <row r="497" spans="1:3" x14ac:dyDescent="0.3">
      <c r="A497" s="803" t="s">
        <v>706</v>
      </c>
      <c r="B497" s="75" t="s">
        <v>707</v>
      </c>
      <c r="C497" s="387"/>
    </row>
    <row r="498" spans="1:3" x14ac:dyDescent="0.3">
      <c r="A498" s="803" t="s">
        <v>1960</v>
      </c>
      <c r="B498" s="75" t="s">
        <v>609</v>
      </c>
      <c r="C498" s="387"/>
    </row>
    <row r="499" spans="1:3" x14ac:dyDescent="0.3">
      <c r="A499" s="803" t="s">
        <v>1959</v>
      </c>
      <c r="B499" s="75" t="s">
        <v>545</v>
      </c>
      <c r="C499" s="387"/>
    </row>
    <row r="500" spans="1:3" x14ac:dyDescent="0.3">
      <c r="A500" s="803" t="s">
        <v>1958</v>
      </c>
      <c r="B500" s="75" t="s">
        <v>566</v>
      </c>
      <c r="C500" s="387"/>
    </row>
    <row r="501" spans="1:3" x14ac:dyDescent="0.3">
      <c r="A501" s="803" t="s">
        <v>1957</v>
      </c>
      <c r="B501" s="75" t="s">
        <v>552</v>
      </c>
      <c r="C501" s="387"/>
    </row>
    <row r="502" spans="1:3" x14ac:dyDescent="0.3">
      <c r="A502" s="803" t="s">
        <v>1956</v>
      </c>
      <c r="B502" s="75" t="s">
        <v>554</v>
      </c>
      <c r="C502" s="387"/>
    </row>
    <row r="503" spans="1:3" x14ac:dyDescent="0.3">
      <c r="A503" s="803" t="s">
        <v>1955</v>
      </c>
      <c r="B503" s="75" t="s">
        <v>561</v>
      </c>
      <c r="C503" s="387"/>
    </row>
    <row r="504" spans="1:3" x14ac:dyDescent="0.3">
      <c r="A504" s="803" t="s">
        <v>1954</v>
      </c>
      <c r="B504" s="75" t="s">
        <v>557</v>
      </c>
      <c r="C504" s="387"/>
    </row>
    <row r="505" spans="1:3" x14ac:dyDescent="0.3">
      <c r="A505" s="803" t="s">
        <v>1953</v>
      </c>
      <c r="B505" s="75" t="s">
        <v>567</v>
      </c>
      <c r="C505" s="387"/>
    </row>
    <row r="506" spans="1:3" x14ac:dyDescent="0.3">
      <c r="A506" s="803" t="s">
        <v>1952</v>
      </c>
      <c r="B506" s="75" t="s">
        <v>204</v>
      </c>
      <c r="C506" s="387"/>
    </row>
    <row r="507" spans="1:3" x14ac:dyDescent="0.3">
      <c r="A507" s="803" t="s">
        <v>1951</v>
      </c>
      <c r="B507" s="75" t="s">
        <v>3324</v>
      </c>
      <c r="C507" s="387"/>
    </row>
    <row r="508" spans="1:3" x14ac:dyDescent="0.3">
      <c r="A508" s="803" t="s">
        <v>1950</v>
      </c>
      <c r="B508" s="75" t="s">
        <v>201</v>
      </c>
      <c r="C508" s="387"/>
    </row>
    <row r="509" spans="1:3" x14ac:dyDescent="0.3">
      <c r="A509" s="805" t="s">
        <v>727</v>
      </c>
      <c r="B509" s="417" t="s">
        <v>5810</v>
      </c>
      <c r="C509" s="387"/>
    </row>
    <row r="510" spans="1:3" x14ac:dyDescent="0.3">
      <c r="A510" s="803" t="s">
        <v>728</v>
      </c>
      <c r="B510" s="75" t="s">
        <v>646</v>
      </c>
      <c r="C510" s="387"/>
    </row>
    <row r="511" spans="1:3" x14ac:dyDescent="0.3">
      <c r="A511" s="803" t="s">
        <v>1949</v>
      </c>
      <c r="B511" s="75" t="s">
        <v>202</v>
      </c>
      <c r="C511" s="387"/>
    </row>
    <row r="512" spans="1:3" x14ac:dyDescent="0.3">
      <c r="A512" s="803" t="s">
        <v>1948</v>
      </c>
      <c r="B512" s="75" t="s">
        <v>1947</v>
      </c>
      <c r="C512" s="387"/>
    </row>
    <row r="513" spans="1:3" x14ac:dyDescent="0.3">
      <c r="A513" s="803" t="s">
        <v>1946</v>
      </c>
      <c r="B513" s="75" t="s">
        <v>1945</v>
      </c>
      <c r="C513" s="387"/>
    </row>
    <row r="514" spans="1:3" x14ac:dyDescent="0.3">
      <c r="A514" s="803" t="s">
        <v>1944</v>
      </c>
      <c r="B514" s="75" t="s">
        <v>1943</v>
      </c>
      <c r="C514" s="387"/>
    </row>
    <row r="515" spans="1:3" x14ac:dyDescent="0.3">
      <c r="A515" s="803" t="s">
        <v>1942</v>
      </c>
      <c r="B515" s="75" t="s">
        <v>1941</v>
      </c>
      <c r="C515" s="387"/>
    </row>
    <row r="516" spans="1:3" x14ac:dyDescent="0.3">
      <c r="A516" s="803" t="s">
        <v>1940</v>
      </c>
      <c r="B516" s="75" t="s">
        <v>1939</v>
      </c>
      <c r="C516" s="387"/>
    </row>
    <row r="517" spans="1:3" x14ac:dyDescent="0.3">
      <c r="A517" s="803" t="s">
        <v>1938</v>
      </c>
      <c r="B517" s="75" t="s">
        <v>1937</v>
      </c>
      <c r="C517" s="387"/>
    </row>
    <row r="518" spans="1:3" x14ac:dyDescent="0.3">
      <c r="A518" s="803" t="s">
        <v>1936</v>
      </c>
      <c r="B518" s="75" t="s">
        <v>1935</v>
      </c>
      <c r="C518" s="387"/>
    </row>
    <row r="519" spans="1:3" x14ac:dyDescent="0.3">
      <c r="A519" s="803" t="s">
        <v>1934</v>
      </c>
      <c r="B519" s="75" t="s">
        <v>1933</v>
      </c>
      <c r="C519" s="387"/>
    </row>
    <row r="520" spans="1:3" x14ac:dyDescent="0.3">
      <c r="A520" s="803" t="s">
        <v>1932</v>
      </c>
      <c r="B520" s="75" t="s">
        <v>1931</v>
      </c>
      <c r="C520" s="387"/>
    </row>
    <row r="521" spans="1:3" x14ac:dyDescent="0.3">
      <c r="A521" s="803" t="s">
        <v>1930</v>
      </c>
      <c r="B521" s="75" t="s">
        <v>1929</v>
      </c>
      <c r="C521" s="387"/>
    </row>
    <row r="522" spans="1:3" x14ac:dyDescent="0.3">
      <c r="A522" s="803" t="s">
        <v>1928</v>
      </c>
      <c r="B522" s="75" t="s">
        <v>1927</v>
      </c>
      <c r="C522" s="387"/>
    </row>
    <row r="523" spans="1:3" x14ac:dyDescent="0.3">
      <c r="A523" s="803" t="s">
        <v>1926</v>
      </c>
      <c r="B523" s="75" t="s">
        <v>1925</v>
      </c>
      <c r="C523" s="387"/>
    </row>
    <row r="524" spans="1:3" x14ac:dyDescent="0.3">
      <c r="A524" s="803" t="s">
        <v>1924</v>
      </c>
      <c r="B524" s="75" t="s">
        <v>1923</v>
      </c>
      <c r="C524" s="387"/>
    </row>
    <row r="525" spans="1:3" x14ac:dyDescent="0.3">
      <c r="A525" s="803" t="s">
        <v>1922</v>
      </c>
      <c r="B525" s="75" t="s">
        <v>1921</v>
      </c>
      <c r="C525" s="387"/>
    </row>
    <row r="526" spans="1:3" x14ac:dyDescent="0.3">
      <c r="A526" s="803" t="s">
        <v>1920</v>
      </c>
      <c r="B526" s="75" t="s">
        <v>1919</v>
      </c>
      <c r="C526" s="387"/>
    </row>
    <row r="527" spans="1:3" x14ac:dyDescent="0.3">
      <c r="A527" s="803" t="s">
        <v>1918</v>
      </c>
      <c r="B527" s="75" t="s">
        <v>1917</v>
      </c>
      <c r="C527" s="387"/>
    </row>
    <row r="528" spans="1:3" x14ac:dyDescent="0.3">
      <c r="A528" s="803" t="s">
        <v>1916</v>
      </c>
      <c r="B528" s="75" t="s">
        <v>1915</v>
      </c>
      <c r="C528" s="387"/>
    </row>
    <row r="529" spans="1:3" x14ac:dyDescent="0.3">
      <c r="A529" s="803" t="s">
        <v>1914</v>
      </c>
      <c r="B529" s="75" t="s">
        <v>1913</v>
      </c>
      <c r="C529" s="387"/>
    </row>
    <row r="530" spans="1:3" x14ac:dyDescent="0.3">
      <c r="A530" s="803" t="s">
        <v>1912</v>
      </c>
      <c r="B530" s="75" t="s">
        <v>205</v>
      </c>
      <c r="C530" s="387"/>
    </row>
    <row r="531" spans="1:3" x14ac:dyDescent="0.3">
      <c r="A531" s="803" t="s">
        <v>651</v>
      </c>
      <c r="B531" s="75" t="s">
        <v>653</v>
      </c>
      <c r="C531" s="387"/>
    </row>
    <row r="532" spans="1:3" x14ac:dyDescent="0.3">
      <c r="A532" s="803" t="s">
        <v>749</v>
      </c>
      <c r="B532" s="75" t="s">
        <v>1911</v>
      </c>
      <c r="C532" s="387"/>
    </row>
    <row r="533" spans="1:3" x14ac:dyDescent="0.3">
      <c r="A533" s="803" t="s">
        <v>1910</v>
      </c>
      <c r="B533" s="75" t="s">
        <v>648</v>
      </c>
      <c r="C533" s="387"/>
    </row>
    <row r="534" spans="1:3" x14ac:dyDescent="0.3">
      <c r="A534" s="803" t="s">
        <v>1909</v>
      </c>
      <c r="B534" s="75" t="s">
        <v>1908</v>
      </c>
      <c r="C534" s="387"/>
    </row>
    <row r="535" spans="1:3" x14ac:dyDescent="0.3">
      <c r="A535" s="803" t="s">
        <v>1907</v>
      </c>
      <c r="B535" s="75" t="s">
        <v>1906</v>
      </c>
      <c r="C535" s="387"/>
    </row>
    <row r="536" spans="1:3" x14ac:dyDescent="0.3">
      <c r="A536" s="803" t="s">
        <v>1905</v>
      </c>
      <c r="B536" s="75" t="s">
        <v>187</v>
      </c>
      <c r="C536" s="387"/>
    </row>
    <row r="537" spans="1:3" x14ac:dyDescent="0.3">
      <c r="A537" s="803" t="s">
        <v>1904</v>
      </c>
      <c r="B537" s="75" t="s">
        <v>1903</v>
      </c>
      <c r="C537" s="387"/>
    </row>
    <row r="538" spans="1:3" x14ac:dyDescent="0.3">
      <c r="A538" s="803" t="s">
        <v>1902</v>
      </c>
      <c r="B538" s="75" t="s">
        <v>619</v>
      </c>
      <c r="C538" s="387"/>
    </row>
    <row r="539" spans="1:3" x14ac:dyDescent="0.3">
      <c r="A539" s="803" t="s">
        <v>1901</v>
      </c>
      <c r="B539" s="75" t="s">
        <v>610</v>
      </c>
      <c r="C539" s="387"/>
    </row>
    <row r="540" spans="1:3" x14ac:dyDescent="0.3">
      <c r="A540" s="803" t="s">
        <v>718</v>
      </c>
      <c r="B540" s="75" t="s">
        <v>548</v>
      </c>
      <c r="C540" s="387"/>
    </row>
    <row r="541" spans="1:3" x14ac:dyDescent="0.3">
      <c r="A541" s="803" t="s">
        <v>543</v>
      </c>
      <c r="B541" s="75" t="s">
        <v>546</v>
      </c>
      <c r="C541" s="387"/>
    </row>
    <row r="542" spans="1:3" x14ac:dyDescent="0.3">
      <c r="A542" s="803" t="s">
        <v>544</v>
      </c>
      <c r="B542" s="75" t="s">
        <v>547</v>
      </c>
      <c r="C542" s="387"/>
    </row>
    <row r="543" spans="1:3" x14ac:dyDescent="0.3">
      <c r="A543" s="803" t="s">
        <v>1900</v>
      </c>
      <c r="B543" s="75" t="s">
        <v>1899</v>
      </c>
      <c r="C543" s="387"/>
    </row>
    <row r="544" spans="1:3" x14ac:dyDescent="0.3">
      <c r="A544" s="803" t="s">
        <v>1898</v>
      </c>
      <c r="B544" s="75" t="s">
        <v>1897</v>
      </c>
      <c r="C544" s="387"/>
    </row>
    <row r="545" spans="1:3" x14ac:dyDescent="0.3">
      <c r="A545" s="803" t="s">
        <v>1896</v>
      </c>
      <c r="B545" s="75" t="s">
        <v>1895</v>
      </c>
      <c r="C545" s="387"/>
    </row>
    <row r="546" spans="1:3" x14ac:dyDescent="0.3">
      <c r="A546" s="803" t="s">
        <v>666</v>
      </c>
      <c r="B546" s="75" t="s">
        <v>668</v>
      </c>
      <c r="C546" s="387"/>
    </row>
    <row r="547" spans="1:3" x14ac:dyDescent="0.3">
      <c r="A547" s="803" t="s">
        <v>667</v>
      </c>
      <c r="B547" s="75" t="s">
        <v>669</v>
      </c>
      <c r="C547" s="387"/>
    </row>
    <row r="548" spans="1:3" x14ac:dyDescent="0.3">
      <c r="A548" s="803" t="s">
        <v>1894</v>
      </c>
      <c r="B548" s="75" t="s">
        <v>1893</v>
      </c>
      <c r="C548" s="387"/>
    </row>
    <row r="549" spans="1:3" x14ac:dyDescent="0.3">
      <c r="A549" s="803" t="s">
        <v>1892</v>
      </c>
      <c r="B549" s="75" t="s">
        <v>549</v>
      </c>
      <c r="C549" s="387"/>
    </row>
    <row r="550" spans="1:3" x14ac:dyDescent="0.3">
      <c r="A550" s="803" t="s">
        <v>1891</v>
      </c>
      <c r="B550" s="75" t="s">
        <v>1890</v>
      </c>
      <c r="C550" s="387"/>
    </row>
    <row r="551" spans="1:3" x14ac:dyDescent="0.3">
      <c r="A551" s="803" t="s">
        <v>1889</v>
      </c>
      <c r="B551" s="75" t="s">
        <v>1061</v>
      </c>
      <c r="C551" s="387"/>
    </row>
    <row r="552" spans="1:3" x14ac:dyDescent="0.3">
      <c r="A552" s="803" t="s">
        <v>1888</v>
      </c>
      <c r="B552" s="75" t="s">
        <v>1887</v>
      </c>
      <c r="C552" s="387"/>
    </row>
    <row r="553" spans="1:3" x14ac:dyDescent="0.3">
      <c r="A553" s="803" t="s">
        <v>1886</v>
      </c>
      <c r="B553" s="75" t="s">
        <v>1019</v>
      </c>
      <c r="C553" s="387"/>
    </row>
    <row r="554" spans="1:3" x14ac:dyDescent="0.3">
      <c r="A554" s="803" t="s">
        <v>1885</v>
      </c>
      <c r="B554" s="75" t="s">
        <v>1884</v>
      </c>
      <c r="C554" s="387"/>
    </row>
    <row r="555" spans="1:3" x14ac:dyDescent="0.3">
      <c r="A555" s="803" t="s">
        <v>1883</v>
      </c>
      <c r="B555" s="75" t="s">
        <v>1882</v>
      </c>
      <c r="C555" s="387"/>
    </row>
    <row r="556" spans="1:3" x14ac:dyDescent="0.3">
      <c r="A556" s="803" t="s">
        <v>1881</v>
      </c>
      <c r="B556" s="75" t="s">
        <v>1880</v>
      </c>
      <c r="C556" s="387"/>
    </row>
    <row r="557" spans="1:3" x14ac:dyDescent="0.3">
      <c r="A557" s="803" t="s">
        <v>1879</v>
      </c>
      <c r="B557" s="75" t="s">
        <v>555</v>
      </c>
      <c r="C557" s="387"/>
    </row>
    <row r="558" spans="1:3" x14ac:dyDescent="0.3">
      <c r="A558" s="803" t="s">
        <v>709</v>
      </c>
      <c r="B558" s="75" t="s">
        <v>710</v>
      </c>
      <c r="C558" s="387"/>
    </row>
    <row r="559" spans="1:3" x14ac:dyDescent="0.3">
      <c r="A559" s="803" t="s">
        <v>1878</v>
      </c>
      <c r="B559" s="75" t="s">
        <v>427</v>
      </c>
      <c r="C559" s="387"/>
    </row>
    <row r="560" spans="1:3" x14ac:dyDescent="0.3">
      <c r="A560" s="803" t="s">
        <v>1877</v>
      </c>
      <c r="B560" s="75" t="s">
        <v>1876</v>
      </c>
      <c r="C560" s="387"/>
    </row>
    <row r="561" spans="1:3" x14ac:dyDescent="0.3">
      <c r="A561" s="803" t="s">
        <v>1875</v>
      </c>
      <c r="B561" s="75" t="s">
        <v>1874</v>
      </c>
      <c r="C561" s="387"/>
    </row>
    <row r="562" spans="1:3" x14ac:dyDescent="0.3">
      <c r="A562" s="803" t="s">
        <v>1873</v>
      </c>
      <c r="B562" s="75" t="s">
        <v>1872</v>
      </c>
      <c r="C562" s="387"/>
    </row>
    <row r="563" spans="1:3" x14ac:dyDescent="0.3">
      <c r="A563" s="803" t="s">
        <v>1871</v>
      </c>
      <c r="B563" s="75" t="s">
        <v>1870</v>
      </c>
      <c r="C563" s="387"/>
    </row>
    <row r="564" spans="1:3" x14ac:dyDescent="0.3">
      <c r="A564" s="803" t="s">
        <v>1869</v>
      </c>
      <c r="B564" s="75" t="s">
        <v>1868</v>
      </c>
      <c r="C564" s="387"/>
    </row>
    <row r="565" spans="1:3" x14ac:dyDescent="0.3">
      <c r="A565" s="803" t="s">
        <v>1867</v>
      </c>
      <c r="B565" s="75" t="s">
        <v>1866</v>
      </c>
      <c r="C565" s="387"/>
    </row>
    <row r="566" spans="1:3" x14ac:dyDescent="0.3">
      <c r="A566" s="803" t="s">
        <v>1865</v>
      </c>
      <c r="B566" s="75" t="s">
        <v>1864</v>
      </c>
      <c r="C566" s="387"/>
    </row>
    <row r="567" spans="1:3" x14ac:dyDescent="0.3">
      <c r="A567" s="803" t="s">
        <v>1863</v>
      </c>
      <c r="B567" s="75" t="s">
        <v>1862</v>
      </c>
      <c r="C567" s="387"/>
    </row>
    <row r="568" spans="1:3" x14ac:dyDescent="0.3">
      <c r="A568" s="803" t="s">
        <v>1861</v>
      </c>
      <c r="B568" s="75" t="s">
        <v>1860</v>
      </c>
      <c r="C568" s="387"/>
    </row>
    <row r="569" spans="1:3" x14ac:dyDescent="0.3">
      <c r="A569" s="803" t="s">
        <v>1859</v>
      </c>
      <c r="B569" s="75" t="s">
        <v>1858</v>
      </c>
      <c r="C569" s="387"/>
    </row>
    <row r="570" spans="1:3" x14ac:dyDescent="0.3">
      <c r="A570" s="803" t="s">
        <v>1857</v>
      </c>
      <c r="B570" s="75" t="s">
        <v>1856</v>
      </c>
      <c r="C570" s="387"/>
    </row>
    <row r="571" spans="1:3" x14ac:dyDescent="0.3">
      <c r="A571" s="803" t="s">
        <v>1855</v>
      </c>
      <c r="B571" s="75" t="s">
        <v>1854</v>
      </c>
      <c r="C571" s="387"/>
    </row>
    <row r="572" spans="1:3" x14ac:dyDescent="0.3">
      <c r="A572" s="800" t="s">
        <v>6879</v>
      </c>
      <c r="B572" s="801" t="s">
        <v>6852</v>
      </c>
      <c r="C572" s="387"/>
    </row>
    <row r="573" spans="1:3" x14ac:dyDescent="0.3">
      <c r="A573" s="800" t="s">
        <v>6880</v>
      </c>
      <c r="B573" s="801" t="s">
        <v>6881</v>
      </c>
      <c r="C573" s="387"/>
    </row>
    <row r="574" spans="1:3" x14ac:dyDescent="0.3">
      <c r="A574" s="800" t="s">
        <v>6882</v>
      </c>
      <c r="B574" s="801" t="s">
        <v>6883</v>
      </c>
      <c r="C574" s="387"/>
    </row>
    <row r="575" spans="1:3" x14ac:dyDescent="0.3">
      <c r="A575" s="800" t="s">
        <v>6884</v>
      </c>
      <c r="B575" s="801" t="s">
        <v>6885</v>
      </c>
      <c r="C575" s="387"/>
    </row>
    <row r="576" spans="1:3" x14ac:dyDescent="0.3">
      <c r="A576" s="800" t="s">
        <v>6886</v>
      </c>
      <c r="B576" s="801" t="s">
        <v>6887</v>
      </c>
      <c r="C576" s="387"/>
    </row>
    <row r="577" spans="1:3" x14ac:dyDescent="0.3">
      <c r="A577" s="800" t="s">
        <v>6888</v>
      </c>
      <c r="B577" s="801" t="s">
        <v>6889</v>
      </c>
      <c r="C577" s="387"/>
    </row>
    <row r="578" spans="1:3" x14ac:dyDescent="0.3">
      <c r="A578" s="800" t="s">
        <v>6890</v>
      </c>
      <c r="B578" s="801" t="s">
        <v>6891</v>
      </c>
      <c r="C578" s="387"/>
    </row>
    <row r="579" spans="1:3" x14ac:dyDescent="0.3">
      <c r="A579" s="800" t="s">
        <v>6892</v>
      </c>
      <c r="B579" s="801" t="s">
        <v>6893</v>
      </c>
      <c r="C579" s="387"/>
    </row>
    <row r="580" spans="1:3" x14ac:dyDescent="0.3">
      <c r="A580" s="800" t="s">
        <v>6894</v>
      </c>
      <c r="B580" s="801" t="s">
        <v>6895</v>
      </c>
      <c r="C580" s="387"/>
    </row>
    <row r="581" spans="1:3" x14ac:dyDescent="0.3">
      <c r="A581" s="800" t="s">
        <v>6896</v>
      </c>
      <c r="B581" s="801" t="s">
        <v>6897</v>
      </c>
      <c r="C581" s="387"/>
    </row>
    <row r="582" spans="1:3" x14ac:dyDescent="0.3">
      <c r="A582" s="800" t="s">
        <v>6898</v>
      </c>
      <c r="B582" s="801" t="s">
        <v>6899</v>
      </c>
      <c r="C582" s="387"/>
    </row>
    <row r="583" spans="1:3" x14ac:dyDescent="0.3">
      <c r="A583" s="800" t="s">
        <v>6900</v>
      </c>
      <c r="B583" s="801" t="s">
        <v>6901</v>
      </c>
      <c r="C583" s="387"/>
    </row>
    <row r="584" spans="1:3" x14ac:dyDescent="0.3">
      <c r="A584" s="800" t="s">
        <v>6902</v>
      </c>
      <c r="B584" s="801" t="s">
        <v>6903</v>
      </c>
      <c r="C584" s="387"/>
    </row>
    <row r="585" spans="1:3" x14ac:dyDescent="0.3">
      <c r="A585" s="800" t="s">
        <v>6904</v>
      </c>
      <c r="B585" s="801" t="s">
        <v>6905</v>
      </c>
      <c r="C585" s="387"/>
    </row>
    <row r="586" spans="1:3" x14ac:dyDescent="0.3">
      <c r="A586" s="800" t="s">
        <v>6906</v>
      </c>
      <c r="B586" s="801" t="s">
        <v>6907</v>
      </c>
      <c r="C586" s="387"/>
    </row>
    <row r="587" spans="1:3" x14ac:dyDescent="0.3">
      <c r="A587" s="800" t="s">
        <v>6908</v>
      </c>
      <c r="B587" s="801" t="s">
        <v>6909</v>
      </c>
      <c r="C587" s="387"/>
    </row>
    <row r="588" spans="1:3" x14ac:dyDescent="0.3">
      <c r="A588" s="800" t="s">
        <v>6910</v>
      </c>
      <c r="B588" s="801" t="s">
        <v>6911</v>
      </c>
      <c r="C588" s="387"/>
    </row>
    <row r="589" spans="1:3" x14ac:dyDescent="0.3">
      <c r="A589" s="800" t="s">
        <v>6912</v>
      </c>
      <c r="B589" s="801" t="s">
        <v>6913</v>
      </c>
      <c r="C589" s="387"/>
    </row>
    <row r="590" spans="1:3" x14ac:dyDescent="0.3">
      <c r="A590" s="800" t="s">
        <v>6914</v>
      </c>
      <c r="B590" s="801" t="s">
        <v>6915</v>
      </c>
      <c r="C590" s="387"/>
    </row>
    <row r="591" spans="1:3" x14ac:dyDescent="0.3">
      <c r="A591" s="800" t="s">
        <v>6916</v>
      </c>
      <c r="B591" s="801" t="s">
        <v>6917</v>
      </c>
      <c r="C591" s="387"/>
    </row>
    <row r="592" spans="1:3" x14ac:dyDescent="0.3">
      <c r="A592" s="800" t="s">
        <v>6918</v>
      </c>
      <c r="B592" s="801" t="s">
        <v>6919</v>
      </c>
      <c r="C592" s="387"/>
    </row>
    <row r="593" spans="1:3" x14ac:dyDescent="0.3">
      <c r="A593" s="800" t="s">
        <v>6920</v>
      </c>
      <c r="B593" s="801" t="s">
        <v>6921</v>
      </c>
      <c r="C593" s="387"/>
    </row>
    <row r="594" spans="1:3" x14ac:dyDescent="0.3">
      <c r="A594" s="800" t="s">
        <v>6940</v>
      </c>
      <c r="B594" s="801" t="s">
        <v>6941</v>
      </c>
      <c r="C594" s="387"/>
    </row>
    <row r="595" spans="1:3" x14ac:dyDescent="0.3">
      <c r="A595" s="800" t="s">
        <v>6942</v>
      </c>
      <c r="B595" s="801" t="s">
        <v>6943</v>
      </c>
      <c r="C595" s="387"/>
    </row>
    <row r="596" spans="1:3" x14ac:dyDescent="0.3">
      <c r="A596" s="800" t="s">
        <v>6944</v>
      </c>
      <c r="B596" s="808" t="s">
        <v>6946</v>
      </c>
      <c r="C596" s="387"/>
    </row>
    <row r="597" spans="1:3" x14ac:dyDescent="0.3">
      <c r="A597" s="800" t="s">
        <v>6945</v>
      </c>
      <c r="B597" s="808" t="s">
        <v>6947</v>
      </c>
      <c r="C597" s="387"/>
    </row>
    <row r="598" spans="1:3" x14ac:dyDescent="0.3">
      <c r="A598" s="800" t="s">
        <v>6948</v>
      </c>
      <c r="B598" s="808" t="s">
        <v>6952</v>
      </c>
      <c r="C598" s="387"/>
    </row>
    <row r="599" spans="1:3" x14ac:dyDescent="0.3">
      <c r="A599" s="800" t="s">
        <v>6949</v>
      </c>
      <c r="B599" s="808" t="s">
        <v>6955</v>
      </c>
      <c r="C599" s="387"/>
    </row>
    <row r="600" spans="1:3" x14ac:dyDescent="0.3">
      <c r="A600" s="800" t="s">
        <v>6950</v>
      </c>
      <c r="B600" s="808" t="s">
        <v>6953</v>
      </c>
      <c r="C600" s="387"/>
    </row>
    <row r="601" spans="1:3" x14ac:dyDescent="0.3">
      <c r="A601" s="800" t="s">
        <v>6951</v>
      </c>
      <c r="B601" s="808" t="s">
        <v>6954</v>
      </c>
      <c r="C601" s="387"/>
    </row>
    <row r="602" spans="1:3" x14ac:dyDescent="0.3">
      <c r="A602" s="800" t="s">
        <v>6956</v>
      </c>
      <c r="B602" s="808" t="s">
        <v>6958</v>
      </c>
      <c r="C602" s="387"/>
    </row>
    <row r="603" spans="1:3" x14ac:dyDescent="0.3">
      <c r="A603" s="800" t="s">
        <v>6957</v>
      </c>
      <c r="B603" s="801" t="s">
        <v>6975</v>
      </c>
      <c r="C603" s="387"/>
    </row>
    <row r="604" spans="1:3" x14ac:dyDescent="0.3">
      <c r="A604" s="800" t="s">
        <v>6960</v>
      </c>
      <c r="B604" s="808" t="s">
        <v>6959</v>
      </c>
      <c r="C604" s="387"/>
    </row>
    <row r="605" spans="1:3" x14ac:dyDescent="0.3">
      <c r="A605" s="800" t="s">
        <v>6961</v>
      </c>
      <c r="B605" s="801" t="s">
        <v>6976</v>
      </c>
      <c r="C605" s="387"/>
    </row>
    <row r="606" spans="1:3" x14ac:dyDescent="0.3">
      <c r="A606" s="800" t="s">
        <v>6962</v>
      </c>
      <c r="B606" s="801" t="s">
        <v>6967</v>
      </c>
      <c r="C606" s="387"/>
    </row>
    <row r="607" spans="1:3" x14ac:dyDescent="0.3">
      <c r="A607" s="800" t="s">
        <v>6977</v>
      </c>
      <c r="B607" s="801" t="s">
        <v>6978</v>
      </c>
      <c r="C607" s="387"/>
    </row>
    <row r="608" spans="1:3" x14ac:dyDescent="0.3">
      <c r="A608" s="800" t="s">
        <v>6979</v>
      </c>
      <c r="B608" s="801" t="s">
        <v>6980</v>
      </c>
      <c r="C608" s="387"/>
    </row>
    <row r="609" spans="1:3" x14ac:dyDescent="0.3">
      <c r="A609" s="800" t="s">
        <v>6981</v>
      </c>
      <c r="B609" s="801" t="s">
        <v>6974</v>
      </c>
      <c r="C609" s="387"/>
    </row>
    <row r="610" spans="1:3" x14ac:dyDescent="0.3">
      <c r="A610" s="800" t="s">
        <v>6982</v>
      </c>
      <c r="B610" s="801" t="s">
        <v>6983</v>
      </c>
      <c r="C610" s="387"/>
    </row>
    <row r="611" spans="1:3" x14ac:dyDescent="0.3">
      <c r="A611" s="800" t="s">
        <v>6984</v>
      </c>
      <c r="B611" s="801" t="s">
        <v>6985</v>
      </c>
      <c r="C611" s="387"/>
    </row>
    <row r="612" spans="1:3" x14ac:dyDescent="0.3">
      <c r="A612" s="800" t="s">
        <v>6986</v>
      </c>
      <c r="B612" s="801" t="s">
        <v>6987</v>
      </c>
      <c r="C612" s="387"/>
    </row>
    <row r="613" spans="1:3" x14ac:dyDescent="0.3">
      <c r="A613" s="800" t="s">
        <v>6988</v>
      </c>
      <c r="B613" s="801" t="s">
        <v>6989</v>
      </c>
      <c r="C613" s="387"/>
    </row>
    <row r="614" spans="1:3" x14ac:dyDescent="0.3">
      <c r="A614" s="800" t="s">
        <v>6990</v>
      </c>
      <c r="B614" s="801" t="s">
        <v>6991</v>
      </c>
      <c r="C614" s="387"/>
    </row>
    <row r="615" spans="1:3" x14ac:dyDescent="0.3">
      <c r="A615" s="800" t="s">
        <v>6992</v>
      </c>
      <c r="B615" s="801" t="s">
        <v>6993</v>
      </c>
      <c r="C615" s="387"/>
    </row>
    <row r="616" spans="1:3" x14ac:dyDescent="0.3">
      <c r="A616" s="800" t="s">
        <v>6994</v>
      </c>
      <c r="B616" s="801" t="s">
        <v>6995</v>
      </c>
      <c r="C616" s="387"/>
    </row>
    <row r="617" spans="1:3" x14ac:dyDescent="0.3">
      <c r="A617" s="800" t="s">
        <v>6996</v>
      </c>
      <c r="B617" s="801" t="s">
        <v>6997</v>
      </c>
      <c r="C617" s="387"/>
    </row>
    <row r="618" spans="1:3" x14ac:dyDescent="0.3">
      <c r="A618" s="800" t="s">
        <v>6998</v>
      </c>
      <c r="B618" s="801" t="s">
        <v>6999</v>
      </c>
      <c r="C618" s="387"/>
    </row>
    <row r="619" spans="1:3" x14ac:dyDescent="0.3">
      <c r="A619" s="800" t="s">
        <v>7000</v>
      </c>
      <c r="B619" s="801" t="s">
        <v>7001</v>
      </c>
      <c r="C619" s="387"/>
    </row>
    <row r="620" spans="1:3" x14ac:dyDescent="0.3">
      <c r="A620" s="800" t="s">
        <v>7002</v>
      </c>
      <c r="B620" s="801" t="s">
        <v>7003</v>
      </c>
      <c r="C620" s="387"/>
    </row>
    <row r="621" spans="1:3" x14ac:dyDescent="0.3">
      <c r="A621" s="800" t="s">
        <v>7004</v>
      </c>
      <c r="B621" s="801" t="s">
        <v>7005</v>
      </c>
      <c r="C621" s="387"/>
    </row>
    <row r="622" spans="1:3" x14ac:dyDescent="0.3">
      <c r="A622" s="803" t="s">
        <v>1853</v>
      </c>
      <c r="B622" s="75" t="s">
        <v>428</v>
      </c>
      <c r="C622" s="387"/>
    </row>
    <row r="623" spans="1:3" x14ac:dyDescent="0.3">
      <c r="A623" s="803" t="s">
        <v>1852</v>
      </c>
      <c r="B623" s="75" t="s">
        <v>429</v>
      </c>
      <c r="C623" s="387"/>
    </row>
    <row r="624" spans="1:3" x14ac:dyDescent="0.3">
      <c r="A624" s="803" t="s">
        <v>1851</v>
      </c>
      <c r="B624" s="75" t="s">
        <v>4640</v>
      </c>
      <c r="C624" s="387"/>
    </row>
    <row r="625" spans="1:3" x14ac:dyDescent="0.3">
      <c r="A625" s="803" t="s">
        <v>1850</v>
      </c>
      <c r="B625" s="75" t="s">
        <v>432</v>
      </c>
      <c r="C625" s="387"/>
    </row>
    <row r="626" spans="1:3" x14ac:dyDescent="0.3">
      <c r="A626" s="803" t="s">
        <v>1849</v>
      </c>
      <c r="B626" s="75" t="s">
        <v>433</v>
      </c>
      <c r="C626" s="387"/>
    </row>
    <row r="627" spans="1:3" x14ac:dyDescent="0.3">
      <c r="A627" s="803" t="s">
        <v>1848</v>
      </c>
      <c r="B627" s="75" t="s">
        <v>3663</v>
      </c>
      <c r="C627" s="387"/>
    </row>
    <row r="628" spans="1:3" x14ac:dyDescent="0.3">
      <c r="A628" s="803" t="s">
        <v>1847</v>
      </c>
      <c r="B628" s="75" t="s">
        <v>1846</v>
      </c>
      <c r="C628" s="387"/>
    </row>
    <row r="629" spans="1:3" x14ac:dyDescent="0.3">
      <c r="A629" s="803" t="s">
        <v>1845</v>
      </c>
      <c r="B629" s="75" t="s">
        <v>1844</v>
      </c>
      <c r="C629" s="387"/>
    </row>
    <row r="630" spans="1:3" x14ac:dyDescent="0.3">
      <c r="A630" s="803" t="s">
        <v>1843</v>
      </c>
      <c r="B630" s="75" t="s">
        <v>436</v>
      </c>
      <c r="C630" s="387"/>
    </row>
    <row r="631" spans="1:3" x14ac:dyDescent="0.3">
      <c r="A631" s="803" t="s">
        <v>1842</v>
      </c>
      <c r="B631" s="75" t="s">
        <v>451</v>
      </c>
      <c r="C631" s="387"/>
    </row>
    <row r="632" spans="1:3" x14ac:dyDescent="0.3">
      <c r="A632" s="803" t="s">
        <v>1841</v>
      </c>
      <c r="B632" s="75" t="s">
        <v>1840</v>
      </c>
      <c r="C632" s="387"/>
    </row>
    <row r="633" spans="1:3" x14ac:dyDescent="0.3">
      <c r="A633" s="803" t="s">
        <v>788</v>
      </c>
      <c r="B633" s="75" t="s">
        <v>865</v>
      </c>
      <c r="C633" s="387"/>
    </row>
    <row r="634" spans="1:3" x14ac:dyDescent="0.3">
      <c r="A634" s="803" t="s">
        <v>790</v>
      </c>
      <c r="B634" s="75" t="s">
        <v>792</v>
      </c>
      <c r="C634" s="387"/>
    </row>
    <row r="635" spans="1:3" x14ac:dyDescent="0.3">
      <c r="A635" s="805" t="s">
        <v>791</v>
      </c>
      <c r="B635" s="417" t="s">
        <v>6550</v>
      </c>
      <c r="C635" s="387"/>
    </row>
    <row r="636" spans="1:3" x14ac:dyDescent="0.3">
      <c r="A636" s="803" t="s">
        <v>793</v>
      </c>
      <c r="B636" s="75" t="s">
        <v>795</v>
      </c>
      <c r="C636" s="387"/>
    </row>
    <row r="637" spans="1:3" x14ac:dyDescent="0.3">
      <c r="A637" s="803" t="s">
        <v>1839</v>
      </c>
      <c r="B637" s="75" t="s">
        <v>1838</v>
      </c>
      <c r="C637" s="387"/>
    </row>
    <row r="638" spans="1:3" x14ac:dyDescent="0.3">
      <c r="A638" s="803" t="s">
        <v>787</v>
      </c>
      <c r="B638" s="75" t="s">
        <v>789</v>
      </c>
      <c r="C638" s="387"/>
    </row>
    <row r="639" spans="1:3" x14ac:dyDescent="0.3">
      <c r="A639" s="803" t="s">
        <v>796</v>
      </c>
      <c r="B639" s="75" t="s">
        <v>797</v>
      </c>
      <c r="C639" s="387"/>
    </row>
    <row r="640" spans="1:3" x14ac:dyDescent="0.3">
      <c r="A640" s="803" t="s">
        <v>1837</v>
      </c>
      <c r="B640" s="75" t="s">
        <v>1836</v>
      </c>
      <c r="C640" s="387"/>
    </row>
    <row r="641" spans="1:3" x14ac:dyDescent="0.3">
      <c r="A641" s="803" t="s">
        <v>1835</v>
      </c>
      <c r="B641" s="75" t="s">
        <v>4907</v>
      </c>
      <c r="C641" s="387"/>
    </row>
    <row r="642" spans="1:3" x14ac:dyDescent="0.3">
      <c r="A642" s="803" t="s">
        <v>1834</v>
      </c>
      <c r="B642" s="75" t="s">
        <v>3664</v>
      </c>
      <c r="C642" s="387"/>
    </row>
    <row r="643" spans="1:3" x14ac:dyDescent="0.3">
      <c r="A643" s="803" t="s">
        <v>1833</v>
      </c>
      <c r="B643" s="75" t="s">
        <v>3665</v>
      </c>
      <c r="C643" s="387"/>
    </row>
    <row r="644" spans="1:3" x14ac:dyDescent="0.3">
      <c r="A644" s="803" t="s">
        <v>800</v>
      </c>
      <c r="B644" s="75" t="s">
        <v>801</v>
      </c>
      <c r="C644" s="387"/>
    </row>
    <row r="645" spans="1:3" x14ac:dyDescent="0.3">
      <c r="A645" s="803" t="s">
        <v>1832</v>
      </c>
      <c r="B645" s="75" t="s">
        <v>1022</v>
      </c>
      <c r="C645" s="387"/>
    </row>
    <row r="646" spans="1:3" x14ac:dyDescent="0.3">
      <c r="A646" s="803" t="s">
        <v>799</v>
      </c>
      <c r="B646" s="75" t="s">
        <v>6552</v>
      </c>
      <c r="C646" s="387"/>
    </row>
    <row r="647" spans="1:3" x14ac:dyDescent="0.3">
      <c r="A647" s="803" t="s">
        <v>1831</v>
      </c>
      <c r="B647" s="75" t="s">
        <v>1830</v>
      </c>
      <c r="C647" s="387"/>
    </row>
    <row r="648" spans="1:3" x14ac:dyDescent="0.3">
      <c r="A648" s="803" t="s">
        <v>1829</v>
      </c>
      <c r="B648" s="75" t="s">
        <v>1828</v>
      </c>
      <c r="C648" s="387"/>
    </row>
    <row r="649" spans="1:3" x14ac:dyDescent="0.3">
      <c r="A649" s="803" t="s">
        <v>647</v>
      </c>
      <c r="B649" s="75" t="s">
        <v>649</v>
      </c>
      <c r="C649" s="387"/>
    </row>
    <row r="650" spans="1:3" x14ac:dyDescent="0.3">
      <c r="A650" s="803" t="s">
        <v>1827</v>
      </c>
      <c r="B650" s="75" t="s">
        <v>1826</v>
      </c>
      <c r="C650" s="387"/>
    </row>
    <row r="651" spans="1:3" x14ac:dyDescent="0.3">
      <c r="A651" s="803" t="s">
        <v>1825</v>
      </c>
      <c r="B651" s="75" t="s">
        <v>435</v>
      </c>
      <c r="C651" s="387"/>
    </row>
    <row r="652" spans="1:3" x14ac:dyDescent="0.3">
      <c r="A652" s="803" t="s">
        <v>1824</v>
      </c>
      <c r="B652" s="75" t="s">
        <v>1823</v>
      </c>
      <c r="C652" s="387"/>
    </row>
    <row r="653" spans="1:3" x14ac:dyDescent="0.3">
      <c r="A653" s="803" t="s">
        <v>1822</v>
      </c>
      <c r="B653" s="75" t="s">
        <v>1821</v>
      </c>
      <c r="C653" s="387"/>
    </row>
    <row r="654" spans="1:3" x14ac:dyDescent="0.3">
      <c r="A654" s="803" t="s">
        <v>1820</v>
      </c>
      <c r="B654" s="75" t="s">
        <v>1819</v>
      </c>
      <c r="C654" s="387"/>
    </row>
    <row r="655" spans="1:3" x14ac:dyDescent="0.3">
      <c r="A655" s="803" t="s">
        <v>1818</v>
      </c>
      <c r="B655" s="75" t="s">
        <v>1020</v>
      </c>
      <c r="C655" s="387"/>
    </row>
    <row r="656" spans="1:3" x14ac:dyDescent="0.3">
      <c r="A656" s="803" t="s">
        <v>1817</v>
      </c>
      <c r="B656" s="75" t="s">
        <v>4842</v>
      </c>
      <c r="C656" s="387"/>
    </row>
    <row r="657" spans="1:3" x14ac:dyDescent="0.3">
      <c r="A657" s="803" t="s">
        <v>1816</v>
      </c>
      <c r="B657" s="75" t="s">
        <v>1815</v>
      </c>
      <c r="C657" s="387"/>
    </row>
    <row r="658" spans="1:3" x14ac:dyDescent="0.3">
      <c r="A658" s="803" t="s">
        <v>1814</v>
      </c>
      <c r="B658" s="75" t="s">
        <v>1813</v>
      </c>
      <c r="C658" s="387"/>
    </row>
    <row r="659" spans="1:3" x14ac:dyDescent="0.3">
      <c r="A659" s="803" t="s">
        <v>1812</v>
      </c>
      <c r="B659" s="75" t="s">
        <v>1811</v>
      </c>
      <c r="C659" s="387"/>
    </row>
    <row r="660" spans="1:3" x14ac:dyDescent="0.3">
      <c r="A660" s="803" t="s">
        <v>1810</v>
      </c>
      <c r="B660" s="75" t="s">
        <v>1809</v>
      </c>
      <c r="C660" s="387"/>
    </row>
    <row r="661" spans="1:3" x14ac:dyDescent="0.3">
      <c r="A661" s="803" t="s">
        <v>1808</v>
      </c>
      <c r="B661" s="75" t="s">
        <v>1807</v>
      </c>
      <c r="C661" s="387"/>
    </row>
    <row r="662" spans="1:3" x14ac:dyDescent="0.3">
      <c r="A662" s="803" t="s">
        <v>1806</v>
      </c>
      <c r="B662" s="75" t="s">
        <v>1805</v>
      </c>
      <c r="C662" s="387"/>
    </row>
    <row r="663" spans="1:3" x14ac:dyDescent="0.3">
      <c r="A663" s="803" t="s">
        <v>1804</v>
      </c>
      <c r="B663" s="75" t="s">
        <v>1803</v>
      </c>
      <c r="C663" s="387"/>
    </row>
    <row r="664" spans="1:3" x14ac:dyDescent="0.3">
      <c r="A664" s="803" t="s">
        <v>1802</v>
      </c>
      <c r="B664" s="75" t="s">
        <v>1801</v>
      </c>
      <c r="C664" s="387"/>
    </row>
    <row r="665" spans="1:3" x14ac:dyDescent="0.3">
      <c r="A665" s="803" t="s">
        <v>1800</v>
      </c>
      <c r="B665" s="75" t="s">
        <v>1799</v>
      </c>
      <c r="C665" s="387"/>
    </row>
    <row r="666" spans="1:3" x14ac:dyDescent="0.3">
      <c r="A666" s="803" t="s">
        <v>1798</v>
      </c>
      <c r="B666" s="75" t="s">
        <v>1797</v>
      </c>
      <c r="C666" s="387"/>
    </row>
    <row r="667" spans="1:3" x14ac:dyDescent="0.3">
      <c r="A667" s="803" t="s">
        <v>1796</v>
      </c>
      <c r="B667" s="75" t="s">
        <v>1795</v>
      </c>
      <c r="C667" s="387"/>
    </row>
    <row r="668" spans="1:3" x14ac:dyDescent="0.3">
      <c r="A668" s="803" t="s">
        <v>1794</v>
      </c>
      <c r="B668" s="75" t="s">
        <v>1793</v>
      </c>
      <c r="C668" s="387"/>
    </row>
    <row r="669" spans="1:3" x14ac:dyDescent="0.3">
      <c r="A669" s="803" t="s">
        <v>1792</v>
      </c>
      <c r="B669" s="75" t="s">
        <v>1791</v>
      </c>
      <c r="C669" s="387"/>
    </row>
    <row r="670" spans="1:3" x14ac:dyDescent="0.3">
      <c r="A670" s="803" t="s">
        <v>1790</v>
      </c>
      <c r="B670" s="75" t="s">
        <v>1789</v>
      </c>
      <c r="C670" s="387"/>
    </row>
    <row r="671" spans="1:3" x14ac:dyDescent="0.3">
      <c r="A671" s="803" t="s">
        <v>1788</v>
      </c>
      <c r="B671" s="75" t="s">
        <v>1787</v>
      </c>
      <c r="C671" s="387"/>
    </row>
    <row r="672" spans="1:3" x14ac:dyDescent="0.3">
      <c r="A672" s="803" t="s">
        <v>1786</v>
      </c>
      <c r="B672" s="75" t="s">
        <v>1785</v>
      </c>
      <c r="C672" s="387"/>
    </row>
    <row r="673" spans="1:3" x14ac:dyDescent="0.3">
      <c r="A673" s="803" t="s">
        <v>1784</v>
      </c>
      <c r="B673" s="75" t="s">
        <v>1783</v>
      </c>
      <c r="C673" s="387"/>
    </row>
    <row r="674" spans="1:3" x14ac:dyDescent="0.3">
      <c r="A674" s="803" t="s">
        <v>1782</v>
      </c>
      <c r="B674" s="75" t="s">
        <v>1781</v>
      </c>
      <c r="C674" s="387"/>
    </row>
    <row r="675" spans="1:3" x14ac:dyDescent="0.3">
      <c r="A675" s="803" t="s">
        <v>1780</v>
      </c>
      <c r="B675" s="75" t="s">
        <v>1779</v>
      </c>
      <c r="C675" s="387"/>
    </row>
    <row r="676" spans="1:3" x14ac:dyDescent="0.3">
      <c r="A676" s="803" t="s">
        <v>1778</v>
      </c>
      <c r="B676" s="75" t="s">
        <v>271</v>
      </c>
      <c r="C676" s="387"/>
    </row>
    <row r="677" spans="1:3" x14ac:dyDescent="0.3">
      <c r="A677" s="803" t="s">
        <v>1777</v>
      </c>
      <c r="B677" s="75" t="s">
        <v>1776</v>
      </c>
      <c r="C677" s="387"/>
    </row>
    <row r="678" spans="1:3" x14ac:dyDescent="0.3">
      <c r="A678" s="803" t="s">
        <v>1775</v>
      </c>
      <c r="B678" s="75" t="s">
        <v>1774</v>
      </c>
      <c r="C678" s="387"/>
    </row>
    <row r="679" spans="1:3" x14ac:dyDescent="0.3">
      <c r="A679" s="803" t="s">
        <v>1773</v>
      </c>
      <c r="B679" s="75" t="s">
        <v>1772</v>
      </c>
      <c r="C679" s="387"/>
    </row>
    <row r="680" spans="1:3" x14ac:dyDescent="0.3">
      <c r="A680" s="803" t="s">
        <v>1771</v>
      </c>
      <c r="B680" s="75" t="s">
        <v>1770</v>
      </c>
      <c r="C680" s="387"/>
    </row>
    <row r="681" spans="1:3" x14ac:dyDescent="0.3">
      <c r="A681" s="803" t="s">
        <v>1769</v>
      </c>
      <c r="B681" s="75" t="s">
        <v>1768</v>
      </c>
      <c r="C681" s="387"/>
    </row>
    <row r="682" spans="1:3" x14ac:dyDescent="0.3">
      <c r="A682" s="803" t="s">
        <v>1767</v>
      </c>
      <c r="B682" s="75" t="s">
        <v>1766</v>
      </c>
      <c r="C682" s="387"/>
    </row>
    <row r="683" spans="1:3" x14ac:dyDescent="0.3">
      <c r="A683" s="803" t="s">
        <v>1765</v>
      </c>
      <c r="B683" s="75" t="s">
        <v>1764</v>
      </c>
      <c r="C683" s="387"/>
    </row>
    <row r="684" spans="1:3" x14ac:dyDescent="0.3">
      <c r="A684" s="803" t="s">
        <v>1763</v>
      </c>
      <c r="B684" s="75" t="s">
        <v>1762</v>
      </c>
      <c r="C684" s="387"/>
    </row>
    <row r="685" spans="1:3" x14ac:dyDescent="0.3">
      <c r="A685" s="803" t="s">
        <v>1761</v>
      </c>
      <c r="B685" s="75" t="s">
        <v>1760</v>
      </c>
      <c r="C685" s="387"/>
    </row>
    <row r="686" spans="1:3" x14ac:dyDescent="0.3">
      <c r="A686" s="803" t="s">
        <v>1759</v>
      </c>
      <c r="B686" s="75" t="s">
        <v>1758</v>
      </c>
      <c r="C686" s="387"/>
    </row>
    <row r="687" spans="1:3" x14ac:dyDescent="0.3">
      <c r="A687" s="803" t="s">
        <v>1757</v>
      </c>
      <c r="B687" s="75" t="s">
        <v>1756</v>
      </c>
      <c r="C687" s="387"/>
    </row>
    <row r="688" spans="1:3" x14ac:dyDescent="0.3">
      <c r="A688" s="803" t="s">
        <v>1755</v>
      </c>
      <c r="B688" s="75" t="s">
        <v>1754</v>
      </c>
      <c r="C688" s="387"/>
    </row>
    <row r="689" spans="1:3" x14ac:dyDescent="0.3">
      <c r="A689" s="803" t="s">
        <v>1753</v>
      </c>
      <c r="B689" s="75" t="s">
        <v>1752</v>
      </c>
      <c r="C689" s="387"/>
    </row>
    <row r="690" spans="1:3" x14ac:dyDescent="0.3">
      <c r="A690" s="803" t="s">
        <v>1751</v>
      </c>
      <c r="B690" s="75" t="s">
        <v>1750</v>
      </c>
      <c r="C690" s="387"/>
    </row>
    <row r="691" spans="1:3" x14ac:dyDescent="0.3">
      <c r="A691" s="803" t="s">
        <v>1749</v>
      </c>
      <c r="B691" s="75" t="s">
        <v>1748</v>
      </c>
      <c r="C691" s="387"/>
    </row>
    <row r="692" spans="1:3" x14ac:dyDescent="0.3">
      <c r="A692" s="803" t="s">
        <v>1747</v>
      </c>
      <c r="B692" s="75" t="s">
        <v>1746</v>
      </c>
      <c r="C692" s="387"/>
    </row>
    <row r="693" spans="1:3" x14ac:dyDescent="0.3">
      <c r="A693" s="803" t="s">
        <v>1745</v>
      </c>
      <c r="B693" s="75" t="s">
        <v>1744</v>
      </c>
      <c r="C693" s="387"/>
    </row>
    <row r="694" spans="1:3" x14ac:dyDescent="0.3">
      <c r="A694" s="803" t="s">
        <v>1743</v>
      </c>
      <c r="B694" s="75" t="s">
        <v>1742</v>
      </c>
      <c r="C694" s="387"/>
    </row>
    <row r="695" spans="1:3" x14ac:dyDescent="0.3">
      <c r="A695" s="803" t="s">
        <v>1741</v>
      </c>
      <c r="B695" s="75" t="s">
        <v>1740</v>
      </c>
      <c r="C695" s="387"/>
    </row>
    <row r="696" spans="1:3" x14ac:dyDescent="0.3">
      <c r="A696" s="803" t="s">
        <v>1739</v>
      </c>
      <c r="B696" s="75" t="s">
        <v>1738</v>
      </c>
      <c r="C696" s="387"/>
    </row>
    <row r="697" spans="1:3" x14ac:dyDescent="0.3">
      <c r="A697" s="803" t="s">
        <v>1737</v>
      </c>
      <c r="B697" s="75" t="s">
        <v>1732</v>
      </c>
      <c r="C697" s="387"/>
    </row>
    <row r="698" spans="1:3" x14ac:dyDescent="0.3">
      <c r="A698" s="803" t="s">
        <v>1736</v>
      </c>
      <c r="B698" s="75" t="s">
        <v>1730</v>
      </c>
      <c r="C698" s="387"/>
    </row>
    <row r="699" spans="1:3" x14ac:dyDescent="0.3">
      <c r="A699" s="803" t="s">
        <v>1735</v>
      </c>
      <c r="B699" s="75" t="s">
        <v>1734</v>
      </c>
      <c r="C699" s="387"/>
    </row>
    <row r="700" spans="1:3" x14ac:dyDescent="0.3">
      <c r="A700" s="803" t="s">
        <v>1733</v>
      </c>
      <c r="B700" s="75" t="s">
        <v>1732</v>
      </c>
      <c r="C700" s="387"/>
    </row>
    <row r="701" spans="1:3" x14ac:dyDescent="0.3">
      <c r="A701" s="803" t="s">
        <v>1731</v>
      </c>
      <c r="B701" s="75" t="s">
        <v>1730</v>
      </c>
      <c r="C701" s="387"/>
    </row>
    <row r="702" spans="1:3" x14ac:dyDescent="0.3">
      <c r="A702" s="803" t="s">
        <v>1729</v>
      </c>
      <c r="B702" s="75" t="s">
        <v>7006</v>
      </c>
      <c r="C702" s="387"/>
    </row>
    <row r="703" spans="1:3" x14ac:dyDescent="0.3">
      <c r="A703" s="498" t="s">
        <v>6557</v>
      </c>
      <c r="B703" s="417" t="s">
        <v>6558</v>
      </c>
      <c r="C703" s="387"/>
    </row>
    <row r="704" spans="1:3" x14ac:dyDescent="0.3">
      <c r="A704" s="498" t="s">
        <v>6559</v>
      </c>
      <c r="B704" s="417" t="s">
        <v>6561</v>
      </c>
      <c r="C704" s="387"/>
    </row>
    <row r="705" spans="1:3" x14ac:dyDescent="0.3">
      <c r="A705" s="498" t="s">
        <v>6560</v>
      </c>
      <c r="B705" s="417" t="s">
        <v>6562</v>
      </c>
      <c r="C705" s="387"/>
    </row>
    <row r="706" spans="1:3" x14ac:dyDescent="0.3">
      <c r="A706" s="800" t="s">
        <v>6973</v>
      </c>
      <c r="B706" s="801" t="s">
        <v>7007</v>
      </c>
      <c r="C706" s="387"/>
    </row>
    <row r="707" spans="1:3" x14ac:dyDescent="0.3">
      <c r="A707" s="800" t="s">
        <v>7008</v>
      </c>
      <c r="B707" s="801" t="s">
        <v>7009</v>
      </c>
      <c r="C707" s="387"/>
    </row>
    <row r="708" spans="1:3" x14ac:dyDescent="0.3">
      <c r="A708" s="800" t="s">
        <v>7010</v>
      </c>
      <c r="B708" s="801" t="s">
        <v>7011</v>
      </c>
      <c r="C708" s="387"/>
    </row>
    <row r="709" spans="1:3" x14ac:dyDescent="0.3">
      <c r="A709" s="800" t="s">
        <v>7012</v>
      </c>
      <c r="B709" s="801" t="s">
        <v>7013</v>
      </c>
      <c r="C709" s="387"/>
    </row>
    <row r="710" spans="1:3" x14ac:dyDescent="0.3">
      <c r="A710" s="800" t="s">
        <v>7014</v>
      </c>
      <c r="B710" s="801" t="s">
        <v>7015</v>
      </c>
      <c r="C710" s="387"/>
    </row>
    <row r="711" spans="1:3" x14ac:dyDescent="0.3">
      <c r="A711" s="800" t="s">
        <v>7016</v>
      </c>
      <c r="B711" s="801" t="s">
        <v>7017</v>
      </c>
      <c r="C711" s="387"/>
    </row>
    <row r="712" spans="1:3" x14ac:dyDescent="0.3">
      <c r="A712" s="800" t="s">
        <v>7041</v>
      </c>
      <c r="B712" s="801" t="s">
        <v>7042</v>
      </c>
      <c r="C712" s="387"/>
    </row>
    <row r="713" spans="1:3" x14ac:dyDescent="0.3">
      <c r="A713" s="800" t="s">
        <v>7075</v>
      </c>
      <c r="B713" s="801" t="s">
        <v>7078</v>
      </c>
      <c r="C713" s="387"/>
    </row>
    <row r="714" spans="1:3" x14ac:dyDescent="0.3">
      <c r="A714" s="800" t="s">
        <v>7076</v>
      </c>
      <c r="B714" s="801" t="s">
        <v>7077</v>
      </c>
      <c r="C714" s="387"/>
    </row>
    <row r="715" spans="1:3" x14ac:dyDescent="0.3">
      <c r="A715" s="803" t="s">
        <v>1728</v>
      </c>
      <c r="B715" s="75" t="s">
        <v>1727</v>
      </c>
      <c r="C715" s="387"/>
    </row>
    <row r="716" spans="1:3" x14ac:dyDescent="0.3">
      <c r="A716" s="803" t="s">
        <v>1726</v>
      </c>
      <c r="B716" s="75" t="s">
        <v>1725</v>
      </c>
      <c r="C716" s="387"/>
    </row>
    <row r="717" spans="1:3" x14ac:dyDescent="0.3">
      <c r="A717" s="803" t="s">
        <v>1724</v>
      </c>
      <c r="B717" s="75" t="s">
        <v>621</v>
      </c>
      <c r="C717" s="387"/>
    </row>
    <row r="718" spans="1:3" x14ac:dyDescent="0.3">
      <c r="A718" s="803" t="s">
        <v>1723</v>
      </c>
      <c r="B718" s="75" t="s">
        <v>954</v>
      </c>
      <c r="C718" s="387"/>
    </row>
    <row r="719" spans="1:3" x14ac:dyDescent="0.3">
      <c r="A719" s="803" t="s">
        <v>1722</v>
      </c>
      <c r="B719" s="75" t="s">
        <v>1721</v>
      </c>
      <c r="C719" s="387"/>
    </row>
    <row r="720" spans="1:3" x14ac:dyDescent="0.3">
      <c r="A720" s="803" t="s">
        <v>1720</v>
      </c>
      <c r="B720" s="75" t="s">
        <v>5232</v>
      </c>
      <c r="C720" s="387"/>
    </row>
    <row r="721" spans="1:3" x14ac:dyDescent="0.3">
      <c r="A721" s="803" t="s">
        <v>1719</v>
      </c>
      <c r="B721" s="75" t="s">
        <v>1718</v>
      </c>
      <c r="C721" s="387"/>
    </row>
    <row r="722" spans="1:3" x14ac:dyDescent="0.3">
      <c r="A722" s="803" t="s">
        <v>1717</v>
      </c>
      <c r="B722" s="75" t="s">
        <v>949</v>
      </c>
      <c r="C722" s="387"/>
    </row>
    <row r="723" spans="1:3" x14ac:dyDescent="0.3">
      <c r="A723" s="803" t="s">
        <v>1716</v>
      </c>
      <c r="B723" s="75" t="s">
        <v>948</v>
      </c>
      <c r="C723" s="387"/>
    </row>
    <row r="724" spans="1:3" x14ac:dyDescent="0.3">
      <c r="A724" s="803" t="s">
        <v>1715</v>
      </c>
      <c r="B724" s="75" t="s">
        <v>1714</v>
      </c>
      <c r="C724" s="387"/>
    </row>
    <row r="725" spans="1:3" x14ac:dyDescent="0.3">
      <c r="A725" s="803" t="s">
        <v>1713</v>
      </c>
      <c r="B725" s="75" t="s">
        <v>1712</v>
      </c>
      <c r="C725" s="387"/>
    </row>
    <row r="726" spans="1:3" x14ac:dyDescent="0.3">
      <c r="A726" s="803" t="s">
        <v>1711</v>
      </c>
      <c r="B726" s="75" t="s">
        <v>1710</v>
      </c>
      <c r="C726" s="387"/>
    </row>
    <row r="727" spans="1:3" ht="24" x14ac:dyDescent="0.3">
      <c r="A727" s="803" t="s">
        <v>1709</v>
      </c>
      <c r="B727" s="75" t="s">
        <v>1708</v>
      </c>
      <c r="C727" s="387"/>
    </row>
    <row r="728" spans="1:3" x14ac:dyDescent="0.3">
      <c r="A728" s="803" t="s">
        <v>1707</v>
      </c>
      <c r="B728" s="75" t="s">
        <v>1706</v>
      </c>
      <c r="C728" s="387"/>
    </row>
    <row r="729" spans="1:3" x14ac:dyDescent="0.3">
      <c r="A729" s="803" t="s">
        <v>1705</v>
      </c>
      <c r="B729" s="75" t="s">
        <v>1704</v>
      </c>
      <c r="C729" s="387"/>
    </row>
    <row r="730" spans="1:3" x14ac:dyDescent="0.3">
      <c r="A730" s="803" t="s">
        <v>1703</v>
      </c>
      <c r="B730" s="75" t="s">
        <v>939</v>
      </c>
      <c r="C730" s="387"/>
    </row>
    <row r="731" spans="1:3" x14ac:dyDescent="0.3">
      <c r="A731" s="803" t="s">
        <v>1702</v>
      </c>
      <c r="B731" s="75" t="s">
        <v>1701</v>
      </c>
      <c r="C731" s="387"/>
    </row>
    <row r="732" spans="1:3" x14ac:dyDescent="0.3">
      <c r="A732" s="803" t="s">
        <v>1700</v>
      </c>
      <c r="B732" s="75" t="s">
        <v>1699</v>
      </c>
      <c r="C732" s="387"/>
    </row>
    <row r="733" spans="1:3" x14ac:dyDescent="0.3">
      <c r="A733" s="803" t="s">
        <v>1698</v>
      </c>
      <c r="B733" s="75" t="s">
        <v>1697</v>
      </c>
      <c r="C733" s="387"/>
    </row>
    <row r="734" spans="1:3" x14ac:dyDescent="0.3">
      <c r="A734" s="803" t="s">
        <v>1696</v>
      </c>
      <c r="B734" s="75" t="s">
        <v>1695</v>
      </c>
      <c r="C734" s="387"/>
    </row>
    <row r="735" spans="1:3" x14ac:dyDescent="0.3">
      <c r="A735" s="803" t="s">
        <v>1694</v>
      </c>
      <c r="B735" s="75" t="s">
        <v>1693</v>
      </c>
      <c r="C735" s="387"/>
    </row>
    <row r="736" spans="1:3" x14ac:dyDescent="0.3">
      <c r="A736" s="803" t="s">
        <v>1692</v>
      </c>
      <c r="B736" s="75" t="s">
        <v>1691</v>
      </c>
      <c r="C736" s="387"/>
    </row>
    <row r="737" spans="1:3" x14ac:dyDescent="0.3">
      <c r="A737" s="803" t="s">
        <v>1690</v>
      </c>
      <c r="B737" s="75" t="s">
        <v>850</v>
      </c>
      <c r="C737" s="387"/>
    </row>
    <row r="738" spans="1:3" x14ac:dyDescent="0.3">
      <c r="A738" s="803" t="s">
        <v>1689</v>
      </c>
      <c r="B738" s="75" t="s">
        <v>849</v>
      </c>
      <c r="C738" s="387"/>
    </row>
    <row r="739" spans="1:3" x14ac:dyDescent="0.3">
      <c r="A739" s="803" t="s">
        <v>1688</v>
      </c>
      <c r="B739" s="75" t="s">
        <v>1687</v>
      </c>
      <c r="C739" s="387"/>
    </row>
    <row r="740" spans="1:3" ht="24" x14ac:dyDescent="0.3">
      <c r="A740" s="803" t="s">
        <v>1686</v>
      </c>
      <c r="B740" s="75" t="s">
        <v>1685</v>
      </c>
      <c r="C740" s="387"/>
    </row>
    <row r="741" spans="1:3" x14ac:dyDescent="0.3">
      <c r="A741" s="803" t="s">
        <v>1684</v>
      </c>
      <c r="B741" s="75" t="s">
        <v>1683</v>
      </c>
      <c r="C741" s="387"/>
    </row>
    <row r="742" spans="1:3" x14ac:dyDescent="0.3">
      <c r="A742" s="803" t="s">
        <v>1682</v>
      </c>
      <c r="B742" s="75" t="s">
        <v>1681</v>
      </c>
      <c r="C742" s="387"/>
    </row>
    <row r="743" spans="1:3" x14ac:dyDescent="0.3">
      <c r="A743" s="803" t="s">
        <v>1680</v>
      </c>
      <c r="B743" s="75" t="s">
        <v>837</v>
      </c>
      <c r="C743" s="387"/>
    </row>
    <row r="744" spans="1:3" x14ac:dyDescent="0.3">
      <c r="A744" s="803" t="s">
        <v>1679</v>
      </c>
      <c r="B744" s="75" t="s">
        <v>1678</v>
      </c>
      <c r="C744" s="387"/>
    </row>
    <row r="745" spans="1:3" x14ac:dyDescent="0.3">
      <c r="A745" s="803" t="s">
        <v>654</v>
      </c>
      <c r="B745" s="75" t="s">
        <v>656</v>
      </c>
      <c r="C745" s="387"/>
    </row>
    <row r="746" spans="1:3" x14ac:dyDescent="0.3">
      <c r="A746" s="803" t="s">
        <v>658</v>
      </c>
      <c r="B746" s="75" t="s">
        <v>660</v>
      </c>
      <c r="C746" s="387"/>
    </row>
    <row r="747" spans="1:3" x14ac:dyDescent="0.3">
      <c r="A747" s="803" t="s">
        <v>662</v>
      </c>
      <c r="B747" s="75" t="s">
        <v>663</v>
      </c>
      <c r="C747" s="387"/>
    </row>
    <row r="748" spans="1:3" x14ac:dyDescent="0.3">
      <c r="A748" s="803" t="s">
        <v>661</v>
      </c>
      <c r="B748" s="75" t="s">
        <v>664</v>
      </c>
      <c r="C748" s="387"/>
    </row>
    <row r="749" spans="1:3" x14ac:dyDescent="0.3">
      <c r="A749" s="803" t="s">
        <v>670</v>
      </c>
      <c r="B749" s="75" t="s">
        <v>673</v>
      </c>
      <c r="C749" s="387"/>
    </row>
    <row r="750" spans="1:3" x14ac:dyDescent="0.3">
      <c r="A750" s="803" t="s">
        <v>684</v>
      </c>
      <c r="B750" s="75" t="s">
        <v>687</v>
      </c>
      <c r="C750" s="387"/>
    </row>
    <row r="751" spans="1:3" x14ac:dyDescent="0.3">
      <c r="A751" s="803" t="s">
        <v>685</v>
      </c>
      <c r="B751" s="75" t="s">
        <v>688</v>
      </c>
      <c r="C751" s="387"/>
    </row>
    <row r="752" spans="1:3" x14ac:dyDescent="0.3">
      <c r="A752" s="803" t="s">
        <v>686</v>
      </c>
      <c r="B752" s="75" t="s">
        <v>689</v>
      </c>
      <c r="C752" s="387"/>
    </row>
    <row r="753" spans="1:3" x14ac:dyDescent="0.3">
      <c r="A753" s="498" t="s">
        <v>7120</v>
      </c>
      <c r="B753" s="417" t="s">
        <v>7119</v>
      </c>
      <c r="C753" s="387"/>
    </row>
    <row r="754" spans="1:3" x14ac:dyDescent="0.3">
      <c r="A754" s="803" t="s">
        <v>1677</v>
      </c>
      <c r="B754" s="75" t="s">
        <v>536</v>
      </c>
      <c r="C754" s="387"/>
    </row>
    <row r="755" spans="1:3" x14ac:dyDescent="0.3">
      <c r="A755" s="803" t="s">
        <v>1676</v>
      </c>
      <c r="B755" s="75" t="s">
        <v>524</v>
      </c>
      <c r="C755" s="387"/>
    </row>
    <row r="756" spans="1:3" x14ac:dyDescent="0.3">
      <c r="A756" s="803" t="s">
        <v>1675</v>
      </c>
      <c r="B756" s="75" t="s">
        <v>535</v>
      </c>
      <c r="C756" s="387"/>
    </row>
    <row r="757" spans="1:3" x14ac:dyDescent="0.3">
      <c r="A757" s="803" t="s">
        <v>1674</v>
      </c>
      <c r="B757" s="75" t="s">
        <v>525</v>
      </c>
      <c r="C757" s="387"/>
    </row>
    <row r="758" spans="1:3" x14ac:dyDescent="0.3">
      <c r="A758" s="803" t="s">
        <v>1673</v>
      </c>
      <c r="B758" s="75" t="s">
        <v>4816</v>
      </c>
      <c r="C758" s="387"/>
    </row>
    <row r="759" spans="1:3" x14ac:dyDescent="0.3">
      <c r="A759" s="803" t="s">
        <v>1672</v>
      </c>
      <c r="B759" s="75" t="s">
        <v>526</v>
      </c>
      <c r="C759" s="387"/>
    </row>
    <row r="760" spans="1:3" x14ac:dyDescent="0.3">
      <c r="A760" s="803" t="s">
        <v>1671</v>
      </c>
      <c r="B760" s="75" t="s">
        <v>527</v>
      </c>
      <c r="C760" s="387"/>
    </row>
    <row r="761" spans="1:3" x14ac:dyDescent="0.3">
      <c r="A761" s="803" t="s">
        <v>1670</v>
      </c>
      <c r="B761" s="75" t="s">
        <v>528</v>
      </c>
      <c r="C761" s="387"/>
    </row>
    <row r="762" spans="1:3" x14ac:dyDescent="0.3">
      <c r="A762" s="803" t="s">
        <v>1669</v>
      </c>
      <c r="B762" s="75" t="s">
        <v>529</v>
      </c>
      <c r="C762" s="387"/>
    </row>
    <row r="763" spans="1:3" x14ac:dyDescent="0.3">
      <c r="A763" s="803" t="s">
        <v>1668</v>
      </c>
      <c r="B763" s="75" t="s">
        <v>1667</v>
      </c>
      <c r="C763" s="387"/>
    </row>
    <row r="764" spans="1:3" x14ac:dyDescent="0.3">
      <c r="A764" s="803" t="s">
        <v>1666</v>
      </c>
      <c r="B764" s="75" t="s">
        <v>530</v>
      </c>
      <c r="C764" s="387"/>
    </row>
    <row r="765" spans="1:3" x14ac:dyDescent="0.3">
      <c r="A765" s="803" t="s">
        <v>1665</v>
      </c>
      <c r="B765" s="75" t="s">
        <v>1664</v>
      </c>
      <c r="C765" s="387"/>
    </row>
    <row r="766" spans="1:3" x14ac:dyDescent="0.3">
      <c r="A766" s="803" t="s">
        <v>1663</v>
      </c>
      <c r="B766" s="75" t="s">
        <v>1662</v>
      </c>
      <c r="C766" s="387"/>
    </row>
    <row r="767" spans="1:3" x14ac:dyDescent="0.3">
      <c r="A767" s="803" t="s">
        <v>1661</v>
      </c>
      <c r="B767" s="75" t="s">
        <v>1660</v>
      </c>
      <c r="C767" s="387"/>
    </row>
    <row r="768" spans="1:3" x14ac:dyDescent="0.3">
      <c r="A768" s="803" t="s">
        <v>1659</v>
      </c>
      <c r="B768" s="75" t="s">
        <v>531</v>
      </c>
      <c r="C768" s="387"/>
    </row>
    <row r="769" spans="1:3" x14ac:dyDescent="0.3">
      <c r="A769" s="803" t="s">
        <v>1658</v>
      </c>
      <c r="B769" s="75" t="s">
        <v>532</v>
      </c>
      <c r="C769" s="387"/>
    </row>
    <row r="770" spans="1:3" x14ac:dyDescent="0.3">
      <c r="A770" s="803" t="s">
        <v>1657</v>
      </c>
      <c r="B770" s="75" t="s">
        <v>533</v>
      </c>
      <c r="C770" s="387"/>
    </row>
    <row r="771" spans="1:3" x14ac:dyDescent="0.3">
      <c r="A771" s="803" t="s">
        <v>1656</v>
      </c>
      <c r="B771" s="75" t="s">
        <v>1655</v>
      </c>
      <c r="C771" s="387"/>
    </row>
    <row r="772" spans="1:3" x14ac:dyDescent="0.3">
      <c r="A772" s="803" t="s">
        <v>1654</v>
      </c>
      <c r="B772" s="75" t="s">
        <v>1653</v>
      </c>
      <c r="C772" s="387"/>
    </row>
    <row r="773" spans="1:3" ht="24" x14ac:dyDescent="0.3">
      <c r="A773" s="803" t="s">
        <v>1652</v>
      </c>
      <c r="B773" s="75" t="s">
        <v>1651</v>
      </c>
      <c r="C773" s="387"/>
    </row>
    <row r="774" spans="1:3" x14ac:dyDescent="0.3">
      <c r="A774" s="803" t="s">
        <v>1650</v>
      </c>
      <c r="B774" s="75" t="s">
        <v>1649</v>
      </c>
      <c r="C774" s="387"/>
    </row>
    <row r="775" spans="1:3" ht="24" x14ac:dyDescent="0.3">
      <c r="A775" s="803" t="s">
        <v>1648</v>
      </c>
      <c r="B775" s="75" t="s">
        <v>1647</v>
      </c>
      <c r="C775" s="387"/>
    </row>
    <row r="776" spans="1:3" x14ac:dyDescent="0.3">
      <c r="A776" s="803" t="s">
        <v>1646</v>
      </c>
      <c r="B776" s="75" t="s">
        <v>1645</v>
      </c>
      <c r="C776" s="387"/>
    </row>
    <row r="777" spans="1:3" x14ac:dyDescent="0.3">
      <c r="A777" s="805" t="s">
        <v>1644</v>
      </c>
      <c r="B777" s="417" t="s">
        <v>6348</v>
      </c>
      <c r="C777" s="387"/>
    </row>
    <row r="778" spans="1:3" x14ac:dyDescent="0.3">
      <c r="A778" s="803" t="s">
        <v>1643</v>
      </c>
      <c r="B778" s="75" t="s">
        <v>1642</v>
      </c>
      <c r="C778" s="387"/>
    </row>
    <row r="779" spans="1:3" x14ac:dyDescent="0.3">
      <c r="A779" s="803" t="s">
        <v>1641</v>
      </c>
      <c r="B779" s="75" t="s">
        <v>1640</v>
      </c>
      <c r="C779" s="387"/>
    </row>
    <row r="780" spans="1:3" x14ac:dyDescent="0.3">
      <c r="A780" s="803" t="s">
        <v>1639</v>
      </c>
      <c r="B780" s="75" t="s">
        <v>1638</v>
      </c>
      <c r="C780" s="387"/>
    </row>
    <row r="781" spans="1:3" x14ac:dyDescent="0.3">
      <c r="A781" s="803" t="s">
        <v>1637</v>
      </c>
      <c r="B781" s="75" t="s">
        <v>939</v>
      </c>
      <c r="C781" s="387"/>
    </row>
    <row r="782" spans="1:3" x14ac:dyDescent="0.3">
      <c r="A782" s="803" t="s">
        <v>1636</v>
      </c>
      <c r="B782" s="75" t="s">
        <v>1635</v>
      </c>
      <c r="C782" s="387"/>
    </row>
    <row r="783" spans="1:3" x14ac:dyDescent="0.3">
      <c r="A783" s="803" t="s">
        <v>1634</v>
      </c>
      <c r="B783" s="75" t="s">
        <v>842</v>
      </c>
      <c r="C783" s="387"/>
    </row>
    <row r="784" spans="1:3" x14ac:dyDescent="0.3">
      <c r="A784" s="803" t="s">
        <v>1633</v>
      </c>
      <c r="B784" s="75" t="s">
        <v>1632</v>
      </c>
      <c r="C784" s="387"/>
    </row>
    <row r="785" spans="1:3" x14ac:dyDescent="0.3">
      <c r="A785" s="805" t="s">
        <v>1631</v>
      </c>
      <c r="B785" s="417" t="s">
        <v>6548</v>
      </c>
      <c r="C785" s="387"/>
    </row>
    <row r="786" spans="1:3" x14ac:dyDescent="0.3">
      <c r="A786" s="803" t="s">
        <v>1630</v>
      </c>
      <c r="B786" s="75" t="s">
        <v>1629</v>
      </c>
      <c r="C786" s="387"/>
    </row>
    <row r="787" spans="1:3" x14ac:dyDescent="0.3">
      <c r="A787" s="803" t="s">
        <v>1628</v>
      </c>
      <c r="B787" s="75" t="s">
        <v>1000</v>
      </c>
      <c r="C787" s="387"/>
    </row>
    <row r="788" spans="1:3" x14ac:dyDescent="0.3">
      <c r="A788" s="803" t="s">
        <v>1627</v>
      </c>
      <c r="B788" s="75" t="s">
        <v>1001</v>
      </c>
      <c r="C788" s="387"/>
    </row>
    <row r="789" spans="1:3" x14ac:dyDescent="0.3">
      <c r="A789" s="803" t="s">
        <v>1626</v>
      </c>
      <c r="B789" s="75" t="s">
        <v>1002</v>
      </c>
      <c r="C789" s="387"/>
    </row>
    <row r="790" spans="1:3" x14ac:dyDescent="0.3">
      <c r="A790" s="803" t="s">
        <v>1625</v>
      </c>
      <c r="B790" s="75" t="s">
        <v>863</v>
      </c>
      <c r="C790" s="387"/>
    </row>
    <row r="791" spans="1:3" x14ac:dyDescent="0.3">
      <c r="A791" s="803" t="s">
        <v>1624</v>
      </c>
      <c r="B791" s="75" t="s">
        <v>250</v>
      </c>
      <c r="C791" s="387"/>
    </row>
    <row r="792" spans="1:3" x14ac:dyDescent="0.3">
      <c r="A792" s="803" t="s">
        <v>1623</v>
      </c>
      <c r="B792" s="75" t="s">
        <v>864</v>
      </c>
      <c r="C792" s="387"/>
    </row>
    <row r="793" spans="1:3" x14ac:dyDescent="0.3">
      <c r="A793" s="803" t="s">
        <v>1622</v>
      </c>
      <c r="B793" s="75" t="s">
        <v>1621</v>
      </c>
      <c r="C793" s="387"/>
    </row>
    <row r="794" spans="1:3" x14ac:dyDescent="0.3">
      <c r="A794" s="803" t="s">
        <v>1620</v>
      </c>
      <c r="B794" s="75" t="s">
        <v>1619</v>
      </c>
      <c r="C794" s="387"/>
    </row>
    <row r="795" spans="1:3" x14ac:dyDescent="0.3">
      <c r="A795" s="803" t="s">
        <v>1618</v>
      </c>
      <c r="B795" s="75" t="s">
        <v>1617</v>
      </c>
      <c r="C795" s="387"/>
    </row>
    <row r="796" spans="1:3" x14ac:dyDescent="0.3">
      <c r="A796" s="803" t="s">
        <v>1616</v>
      </c>
      <c r="B796" s="75" t="s">
        <v>1615</v>
      </c>
      <c r="C796" s="387"/>
    </row>
    <row r="797" spans="1:3" x14ac:dyDescent="0.3">
      <c r="A797" s="803" t="s">
        <v>1614</v>
      </c>
      <c r="B797" s="75" t="s">
        <v>955</v>
      </c>
      <c r="C797" s="387"/>
    </row>
    <row r="798" spans="1:3" x14ac:dyDescent="0.3">
      <c r="A798" s="803" t="s">
        <v>1613</v>
      </c>
      <c r="B798" s="75" t="s">
        <v>963</v>
      </c>
      <c r="C798" s="387"/>
    </row>
    <row r="799" spans="1:3" x14ac:dyDescent="0.3">
      <c r="A799" s="803" t="s">
        <v>1612</v>
      </c>
      <c r="B799" s="75" t="s">
        <v>964</v>
      </c>
      <c r="C799" s="387"/>
    </row>
    <row r="800" spans="1:3" x14ac:dyDescent="0.3">
      <c r="A800" s="803" t="s">
        <v>1611</v>
      </c>
      <c r="B800" s="75" t="s">
        <v>965</v>
      </c>
      <c r="C800" s="387"/>
    </row>
    <row r="801" spans="1:3" x14ac:dyDescent="0.3">
      <c r="A801" s="803" t="s">
        <v>1610</v>
      </c>
      <c r="B801" s="75" t="s">
        <v>966</v>
      </c>
      <c r="C801" s="387"/>
    </row>
    <row r="802" spans="1:3" x14ac:dyDescent="0.3">
      <c r="A802" s="803" t="s">
        <v>1609</v>
      </c>
      <c r="B802" s="75" t="s">
        <v>967</v>
      </c>
      <c r="C802" s="387"/>
    </row>
    <row r="803" spans="1:3" x14ac:dyDescent="0.3">
      <c r="A803" s="803" t="s">
        <v>1608</v>
      </c>
      <c r="B803" s="75" t="s">
        <v>968</v>
      </c>
      <c r="C803" s="387"/>
    </row>
    <row r="804" spans="1:3" x14ac:dyDescent="0.3">
      <c r="A804" s="803" t="s">
        <v>1607</v>
      </c>
      <c r="B804" s="75" t="s">
        <v>889</v>
      </c>
      <c r="C804" s="387"/>
    </row>
    <row r="805" spans="1:3" x14ac:dyDescent="0.3">
      <c r="A805" s="803" t="s">
        <v>1606</v>
      </c>
      <c r="B805" s="75" t="s">
        <v>890</v>
      </c>
      <c r="C805" s="387"/>
    </row>
    <row r="806" spans="1:3" x14ac:dyDescent="0.3">
      <c r="A806" s="803" t="s">
        <v>1605</v>
      </c>
      <c r="B806" s="75" t="s">
        <v>891</v>
      </c>
      <c r="C806" s="387"/>
    </row>
    <row r="807" spans="1:3" x14ac:dyDescent="0.3">
      <c r="A807" s="803" t="s">
        <v>1604</v>
      </c>
      <c r="B807" s="75" t="s">
        <v>892</v>
      </c>
      <c r="C807" s="387"/>
    </row>
    <row r="808" spans="1:3" x14ac:dyDescent="0.3">
      <c r="A808" s="803" t="s">
        <v>1603</v>
      </c>
      <c r="B808" s="75" t="s">
        <v>893</v>
      </c>
      <c r="C808" s="387"/>
    </row>
    <row r="809" spans="1:3" x14ac:dyDescent="0.3">
      <c r="A809" s="803" t="s">
        <v>1602</v>
      </c>
      <c r="B809" s="75" t="s">
        <v>894</v>
      </c>
      <c r="C809" s="387"/>
    </row>
    <row r="810" spans="1:3" x14ac:dyDescent="0.3">
      <c r="A810" s="803" t="s">
        <v>1601</v>
      </c>
      <c r="B810" s="75" t="s">
        <v>973</v>
      </c>
      <c r="C810" s="387"/>
    </row>
    <row r="811" spans="1:3" x14ac:dyDescent="0.3">
      <c r="A811" s="803" t="s">
        <v>1600</v>
      </c>
      <c r="B811" s="75" t="s">
        <v>974</v>
      </c>
      <c r="C811" s="387"/>
    </row>
    <row r="812" spans="1:3" x14ac:dyDescent="0.3">
      <c r="A812" s="803" t="s">
        <v>1599</v>
      </c>
      <c r="B812" s="75" t="s">
        <v>975</v>
      </c>
      <c r="C812" s="387"/>
    </row>
    <row r="813" spans="1:3" x14ac:dyDescent="0.3">
      <c r="A813" s="803" t="s">
        <v>1598</v>
      </c>
      <c r="B813" s="75" t="s">
        <v>976</v>
      </c>
      <c r="C813" s="387"/>
    </row>
    <row r="814" spans="1:3" x14ac:dyDescent="0.3">
      <c r="A814" s="803" t="s">
        <v>1597</v>
      </c>
      <c r="B814" s="75" t="s">
        <v>895</v>
      </c>
      <c r="C814" s="387"/>
    </row>
    <row r="815" spans="1:3" x14ac:dyDescent="0.3">
      <c r="A815" s="803" t="s">
        <v>1596</v>
      </c>
      <c r="B815" s="75" t="s">
        <v>977</v>
      </c>
      <c r="C815" s="387"/>
    </row>
    <row r="816" spans="1:3" x14ac:dyDescent="0.3">
      <c r="A816" s="803" t="s">
        <v>1595</v>
      </c>
      <c r="B816" s="75" t="s">
        <v>978</v>
      </c>
      <c r="C816" s="387"/>
    </row>
    <row r="817" spans="1:3" x14ac:dyDescent="0.3">
      <c r="A817" s="803" t="s">
        <v>1594</v>
      </c>
      <c r="B817" s="75" t="s">
        <v>979</v>
      </c>
      <c r="C817" s="387"/>
    </row>
    <row r="818" spans="1:3" x14ac:dyDescent="0.3">
      <c r="A818" s="803" t="s">
        <v>1593</v>
      </c>
      <c r="B818" s="75" t="s">
        <v>980</v>
      </c>
      <c r="C818" s="387"/>
    </row>
    <row r="819" spans="1:3" x14ac:dyDescent="0.3">
      <c r="A819" s="803" t="s">
        <v>1592</v>
      </c>
      <c r="B819" s="75" t="s">
        <v>981</v>
      </c>
      <c r="C819" s="387"/>
    </row>
    <row r="820" spans="1:3" x14ac:dyDescent="0.3">
      <c r="A820" s="803" t="s">
        <v>1591</v>
      </c>
      <c r="B820" s="75" t="s">
        <v>982</v>
      </c>
      <c r="C820" s="387"/>
    </row>
    <row r="821" spans="1:3" x14ac:dyDescent="0.3">
      <c r="A821" s="803" t="s">
        <v>1590</v>
      </c>
      <c r="B821" s="75" t="s">
        <v>983</v>
      </c>
      <c r="C821" s="387"/>
    </row>
    <row r="822" spans="1:3" x14ac:dyDescent="0.3">
      <c r="A822" s="803" t="s">
        <v>1589</v>
      </c>
      <c r="B822" s="75" t="s">
        <v>984</v>
      </c>
      <c r="C822" s="387"/>
    </row>
    <row r="823" spans="1:3" x14ac:dyDescent="0.3">
      <c r="A823" s="803" t="s">
        <v>1588</v>
      </c>
      <c r="B823" s="75" t="s">
        <v>985</v>
      </c>
      <c r="C823" s="387"/>
    </row>
    <row r="824" spans="1:3" x14ac:dyDescent="0.3">
      <c r="A824" s="803" t="s">
        <v>1587</v>
      </c>
      <c r="B824" s="75" t="s">
        <v>986</v>
      </c>
      <c r="C824" s="387"/>
    </row>
    <row r="825" spans="1:3" x14ac:dyDescent="0.3">
      <c r="A825" s="803" t="s">
        <v>1586</v>
      </c>
      <c r="B825" s="75" t="s">
        <v>987</v>
      </c>
      <c r="C825" s="387"/>
    </row>
    <row r="826" spans="1:3" x14ac:dyDescent="0.3">
      <c r="A826" s="803" t="s">
        <v>1585</v>
      </c>
      <c r="B826" s="75" t="s">
        <v>988</v>
      </c>
      <c r="C826" s="387"/>
    </row>
    <row r="827" spans="1:3" x14ac:dyDescent="0.3">
      <c r="A827" s="803" t="s">
        <v>1584</v>
      </c>
      <c r="B827" s="75" t="s">
        <v>911</v>
      </c>
      <c r="C827" s="387"/>
    </row>
    <row r="828" spans="1:3" x14ac:dyDescent="0.3">
      <c r="A828" s="803" t="s">
        <v>1583</v>
      </c>
      <c r="B828" s="75" t="s">
        <v>913</v>
      </c>
      <c r="C828" s="387"/>
    </row>
    <row r="829" spans="1:3" x14ac:dyDescent="0.3">
      <c r="A829" s="803" t="s">
        <v>1582</v>
      </c>
      <c r="B829" s="75" t="s">
        <v>914</v>
      </c>
      <c r="C829" s="387"/>
    </row>
    <row r="830" spans="1:3" x14ac:dyDescent="0.3">
      <c r="A830" s="803" t="s">
        <v>1581</v>
      </c>
      <c r="B830" s="75" t="s">
        <v>915</v>
      </c>
      <c r="C830" s="387"/>
    </row>
    <row r="831" spans="1:3" x14ac:dyDescent="0.3">
      <c r="A831" s="803" t="s">
        <v>1580</v>
      </c>
      <c r="B831" s="75" t="s">
        <v>896</v>
      </c>
      <c r="C831" s="387"/>
    </row>
    <row r="832" spans="1:3" x14ac:dyDescent="0.3">
      <c r="A832" s="803" t="s">
        <v>1579</v>
      </c>
      <c r="B832" s="75" t="s">
        <v>972</v>
      </c>
      <c r="C832" s="387"/>
    </row>
    <row r="833" spans="1:3" x14ac:dyDescent="0.3">
      <c r="A833" s="803" t="s">
        <v>1578</v>
      </c>
      <c r="B833" s="75" t="s">
        <v>969</v>
      </c>
      <c r="C833" s="387"/>
    </row>
    <row r="834" spans="1:3" x14ac:dyDescent="0.3">
      <c r="A834" s="803" t="s">
        <v>1577</v>
      </c>
      <c r="B834" s="75" t="s">
        <v>970</v>
      </c>
      <c r="C834" s="387"/>
    </row>
    <row r="835" spans="1:3" x14ac:dyDescent="0.3">
      <c r="A835" s="803" t="s">
        <v>1576</v>
      </c>
      <c r="B835" s="75" t="s">
        <v>971</v>
      </c>
      <c r="C835" s="387"/>
    </row>
    <row r="836" spans="1:3" x14ac:dyDescent="0.3">
      <c r="A836" s="803" t="s">
        <v>1575</v>
      </c>
      <c r="B836" s="75" t="s">
        <v>873</v>
      </c>
      <c r="C836" s="387"/>
    </row>
    <row r="837" spans="1:3" x14ac:dyDescent="0.3">
      <c r="A837" s="803" t="s">
        <v>1574</v>
      </c>
      <c r="B837" s="75" t="s">
        <v>874</v>
      </c>
      <c r="C837" s="387"/>
    </row>
    <row r="838" spans="1:3" x14ac:dyDescent="0.3">
      <c r="A838" s="803" t="s">
        <v>1573</v>
      </c>
      <c r="B838" s="75" t="s">
        <v>882</v>
      </c>
      <c r="C838" s="387"/>
    </row>
    <row r="839" spans="1:3" x14ac:dyDescent="0.3">
      <c r="A839" s="803" t="s">
        <v>1572</v>
      </c>
      <c r="B839" s="75" t="s">
        <v>883</v>
      </c>
      <c r="C839" s="387"/>
    </row>
    <row r="840" spans="1:3" x14ac:dyDescent="0.3">
      <c r="A840" s="803" t="s">
        <v>1571</v>
      </c>
      <c r="B840" s="75" t="s">
        <v>883</v>
      </c>
      <c r="C840" s="387"/>
    </row>
    <row r="841" spans="1:3" x14ac:dyDescent="0.3">
      <c r="A841" s="803" t="s">
        <v>1570</v>
      </c>
      <c r="B841" s="75" t="s">
        <v>884</v>
      </c>
      <c r="C841" s="387"/>
    </row>
    <row r="842" spans="1:3" x14ac:dyDescent="0.3">
      <c r="A842" s="803" t="s">
        <v>1569</v>
      </c>
      <c r="B842" s="75" t="s">
        <v>886</v>
      </c>
      <c r="C842" s="387"/>
    </row>
    <row r="843" spans="1:3" x14ac:dyDescent="0.3">
      <c r="A843" s="803" t="s">
        <v>1568</v>
      </c>
      <c r="B843" s="75" t="s">
        <v>885</v>
      </c>
      <c r="C843" s="387"/>
    </row>
    <row r="844" spans="1:3" x14ac:dyDescent="0.3">
      <c r="A844" s="803" t="s">
        <v>1567</v>
      </c>
      <c r="B844" s="75" t="s">
        <v>887</v>
      </c>
      <c r="C844" s="387"/>
    </row>
    <row r="845" spans="1:3" x14ac:dyDescent="0.3">
      <c r="A845" s="803" t="s">
        <v>1566</v>
      </c>
      <c r="B845" s="75" t="s">
        <v>888</v>
      </c>
      <c r="C845" s="387"/>
    </row>
    <row r="846" spans="1:3" x14ac:dyDescent="0.3">
      <c r="A846" s="803" t="s">
        <v>1565</v>
      </c>
      <c r="B846" s="75" t="s">
        <v>897</v>
      </c>
      <c r="C846" s="387"/>
    </row>
    <row r="847" spans="1:3" x14ac:dyDescent="0.3">
      <c r="A847" s="803" t="s">
        <v>1564</v>
      </c>
      <c r="B847" s="75" t="s">
        <v>898</v>
      </c>
      <c r="C847" s="387"/>
    </row>
    <row r="848" spans="1:3" x14ac:dyDescent="0.3">
      <c r="A848" s="803" t="s">
        <v>1563</v>
      </c>
      <c r="B848" s="75" t="s">
        <v>1562</v>
      </c>
      <c r="C848" s="387"/>
    </row>
    <row r="849" spans="1:3" x14ac:dyDescent="0.3">
      <c r="A849" s="803" t="s">
        <v>1561</v>
      </c>
      <c r="B849" s="75" t="s">
        <v>1560</v>
      </c>
      <c r="C849" s="387"/>
    </row>
    <row r="850" spans="1:3" x14ac:dyDescent="0.3">
      <c r="A850" s="803" t="s">
        <v>1559</v>
      </c>
      <c r="B850" s="75" t="s">
        <v>899</v>
      </c>
      <c r="C850" s="387"/>
    </row>
    <row r="851" spans="1:3" x14ac:dyDescent="0.3">
      <c r="A851" s="803" t="s">
        <v>1558</v>
      </c>
      <c r="B851" s="75" t="s">
        <v>900</v>
      </c>
      <c r="C851" s="387"/>
    </row>
    <row r="852" spans="1:3" x14ac:dyDescent="0.3">
      <c r="A852" s="803" t="s">
        <v>1557</v>
      </c>
      <c r="B852" s="75" t="s">
        <v>901</v>
      </c>
      <c r="C852" s="387"/>
    </row>
    <row r="853" spans="1:3" x14ac:dyDescent="0.3">
      <c r="A853" s="803" t="s">
        <v>1556</v>
      </c>
      <c r="B853" s="75" t="s">
        <v>902</v>
      </c>
      <c r="C853" s="387"/>
    </row>
    <row r="854" spans="1:3" x14ac:dyDescent="0.3">
      <c r="A854" s="803" t="s">
        <v>1555</v>
      </c>
      <c r="B854" s="75" t="s">
        <v>903</v>
      </c>
      <c r="C854" s="387"/>
    </row>
    <row r="855" spans="1:3" x14ac:dyDescent="0.3">
      <c r="A855" s="803" t="s">
        <v>1554</v>
      </c>
      <c r="B855" s="75" t="s">
        <v>904</v>
      </c>
      <c r="C855" s="387"/>
    </row>
    <row r="856" spans="1:3" x14ac:dyDescent="0.3">
      <c r="A856" s="803" t="s">
        <v>1553</v>
      </c>
      <c r="B856" s="75" t="s">
        <v>905</v>
      </c>
      <c r="C856" s="387"/>
    </row>
    <row r="857" spans="1:3" x14ac:dyDescent="0.3">
      <c r="A857" s="803" t="s">
        <v>1552</v>
      </c>
      <c r="B857" s="75" t="s">
        <v>906</v>
      </c>
      <c r="C857" s="387"/>
    </row>
    <row r="858" spans="1:3" x14ac:dyDescent="0.3">
      <c r="A858" s="803" t="s">
        <v>1551</v>
      </c>
      <c r="B858" s="75" t="s">
        <v>907</v>
      </c>
      <c r="C858" s="387"/>
    </row>
    <row r="859" spans="1:3" x14ac:dyDescent="0.3">
      <c r="A859" s="803" t="s">
        <v>1550</v>
      </c>
      <c r="B859" s="75" t="s">
        <v>908</v>
      </c>
      <c r="C859" s="387"/>
    </row>
    <row r="860" spans="1:3" x14ac:dyDescent="0.3">
      <c r="A860" s="803" t="s">
        <v>1549</v>
      </c>
      <c r="B860" s="75" t="s">
        <v>909</v>
      </c>
      <c r="C860" s="387"/>
    </row>
    <row r="861" spans="1:3" x14ac:dyDescent="0.3">
      <c r="A861" s="803" t="s">
        <v>1548</v>
      </c>
      <c r="B861" s="75" t="s">
        <v>910</v>
      </c>
      <c r="C861" s="387"/>
    </row>
    <row r="862" spans="1:3" x14ac:dyDescent="0.3">
      <c r="A862" s="803" t="s">
        <v>1547</v>
      </c>
      <c r="B862" s="75" t="s">
        <v>912</v>
      </c>
      <c r="C862" s="387"/>
    </row>
    <row r="863" spans="1:3" x14ac:dyDescent="0.3">
      <c r="A863" s="803" t="s">
        <v>1546</v>
      </c>
      <c r="B863" s="75" t="s">
        <v>1017</v>
      </c>
      <c r="C863" s="387"/>
    </row>
    <row r="864" spans="1:3" x14ac:dyDescent="0.3">
      <c r="A864" s="803" t="s">
        <v>1545</v>
      </c>
      <c r="B864" s="75" t="s">
        <v>1018</v>
      </c>
      <c r="C864" s="387"/>
    </row>
    <row r="865" spans="1:3" x14ac:dyDescent="0.3">
      <c r="A865" s="803" t="s">
        <v>1544</v>
      </c>
      <c r="B865" s="75" t="s">
        <v>534</v>
      </c>
      <c r="C865" s="387"/>
    </row>
    <row r="866" spans="1:3" x14ac:dyDescent="0.3">
      <c r="A866" s="803" t="s">
        <v>1543</v>
      </c>
      <c r="B866" s="75" t="s">
        <v>1542</v>
      </c>
      <c r="C866" s="387"/>
    </row>
    <row r="867" spans="1:3" x14ac:dyDescent="0.3">
      <c r="A867" s="803" t="s">
        <v>1541</v>
      </c>
      <c r="B867" s="75" t="s">
        <v>1540</v>
      </c>
      <c r="C867" s="387"/>
    </row>
    <row r="868" spans="1:3" x14ac:dyDescent="0.3">
      <c r="A868" s="803" t="s">
        <v>1539</v>
      </c>
      <c r="B868" s="75" t="s">
        <v>1538</v>
      </c>
      <c r="C868" s="387"/>
    </row>
    <row r="869" spans="1:3" x14ac:dyDescent="0.3">
      <c r="A869" s="803" t="s">
        <v>1537</v>
      </c>
      <c r="B869" s="75" t="s">
        <v>1536</v>
      </c>
      <c r="C869" s="387"/>
    </row>
    <row r="870" spans="1:3" x14ac:dyDescent="0.3">
      <c r="A870" s="803" t="s">
        <v>1535</v>
      </c>
      <c r="B870" s="75" t="s">
        <v>1534</v>
      </c>
      <c r="C870" s="387"/>
    </row>
    <row r="871" spans="1:3" x14ac:dyDescent="0.3">
      <c r="A871" s="803" t="s">
        <v>1533</v>
      </c>
      <c r="B871" s="75" t="s">
        <v>256</v>
      </c>
      <c r="C871" s="387"/>
    </row>
    <row r="872" spans="1:3" x14ac:dyDescent="0.3">
      <c r="A872" s="803" t="s">
        <v>1532</v>
      </c>
      <c r="B872" s="75" t="s">
        <v>1531</v>
      </c>
      <c r="C872" s="387"/>
    </row>
    <row r="873" spans="1:3" x14ac:dyDescent="0.3">
      <c r="A873" s="803" t="s">
        <v>1530</v>
      </c>
      <c r="B873" s="75" t="s">
        <v>1529</v>
      </c>
      <c r="C873" s="387"/>
    </row>
    <row r="874" spans="1:3" x14ac:dyDescent="0.3">
      <c r="A874" s="803" t="s">
        <v>1528</v>
      </c>
      <c r="B874" s="75" t="s">
        <v>1527</v>
      </c>
      <c r="C874" s="387"/>
    </row>
    <row r="875" spans="1:3" x14ac:dyDescent="0.3">
      <c r="A875" s="803" t="s">
        <v>1526</v>
      </c>
      <c r="B875" s="75" t="s">
        <v>1525</v>
      </c>
      <c r="C875" s="387"/>
    </row>
    <row r="876" spans="1:3" x14ac:dyDescent="0.3">
      <c r="A876" s="803" t="s">
        <v>1524</v>
      </c>
      <c r="B876" s="75" t="s">
        <v>1523</v>
      </c>
      <c r="C876" s="387"/>
    </row>
    <row r="877" spans="1:3" x14ac:dyDescent="0.3">
      <c r="A877" s="803" t="s">
        <v>1522</v>
      </c>
      <c r="B877" s="75" t="s">
        <v>264</v>
      </c>
      <c r="C877" s="387"/>
    </row>
    <row r="878" spans="1:3" x14ac:dyDescent="0.3">
      <c r="A878" s="803" t="s">
        <v>1521</v>
      </c>
      <c r="B878" s="75" t="s">
        <v>1520</v>
      </c>
      <c r="C878" s="387"/>
    </row>
    <row r="879" spans="1:3" x14ac:dyDescent="0.3">
      <c r="A879" s="803" t="s">
        <v>1519</v>
      </c>
      <c r="B879" s="75" t="s">
        <v>1518</v>
      </c>
      <c r="C879" s="387"/>
    </row>
    <row r="880" spans="1:3" x14ac:dyDescent="0.3">
      <c r="A880" s="803" t="s">
        <v>1517</v>
      </c>
      <c r="B880" s="75" t="s">
        <v>5177</v>
      </c>
      <c r="C880" s="387"/>
    </row>
    <row r="881" spans="1:3" x14ac:dyDescent="0.3">
      <c r="A881" s="805" t="s">
        <v>1516</v>
      </c>
      <c r="B881" s="417" t="s">
        <v>5572</v>
      </c>
      <c r="C881" s="387"/>
    </row>
    <row r="882" spans="1:3" x14ac:dyDescent="0.3">
      <c r="A882" s="803" t="s">
        <v>1515</v>
      </c>
      <c r="B882" s="75" t="s">
        <v>1514</v>
      </c>
      <c r="C882" s="387"/>
    </row>
    <row r="883" spans="1:3" x14ac:dyDescent="0.3">
      <c r="A883" s="803" t="s">
        <v>1513</v>
      </c>
      <c r="B883" s="75" t="s">
        <v>1512</v>
      </c>
      <c r="C883" s="387"/>
    </row>
    <row r="884" spans="1:3" x14ac:dyDescent="0.3">
      <c r="A884" s="803" t="s">
        <v>1511</v>
      </c>
      <c r="B884" s="75" t="s">
        <v>286</v>
      </c>
      <c r="C884" s="387"/>
    </row>
    <row r="885" spans="1:3" x14ac:dyDescent="0.3">
      <c r="A885" s="803" t="s">
        <v>1510</v>
      </c>
      <c r="B885" s="75" t="s">
        <v>288</v>
      </c>
      <c r="C885" s="387"/>
    </row>
    <row r="886" spans="1:3" x14ac:dyDescent="0.3">
      <c r="A886" s="803" t="s">
        <v>1509</v>
      </c>
      <c r="B886" s="75" t="s">
        <v>1508</v>
      </c>
      <c r="C886" s="387"/>
    </row>
    <row r="887" spans="1:3" x14ac:dyDescent="0.3">
      <c r="A887" s="628" t="s">
        <v>1507</v>
      </c>
      <c r="B887" s="75" t="s">
        <v>5228</v>
      </c>
      <c r="C887" s="387"/>
    </row>
    <row r="888" spans="1:3" x14ac:dyDescent="0.3">
      <c r="A888" s="803" t="s">
        <v>1506</v>
      </c>
      <c r="B888" s="75" t="s">
        <v>1065</v>
      </c>
      <c r="C888" s="387"/>
    </row>
    <row r="889" spans="1:3" x14ac:dyDescent="0.3">
      <c r="A889" s="803" t="s">
        <v>1505</v>
      </c>
      <c r="B889" s="75" t="s">
        <v>1066</v>
      </c>
      <c r="C889" s="387"/>
    </row>
    <row r="890" spans="1:3" x14ac:dyDescent="0.3">
      <c r="A890" s="803" t="s">
        <v>1504</v>
      </c>
      <c r="B890" s="75" t="s">
        <v>1067</v>
      </c>
      <c r="C890" s="387"/>
    </row>
    <row r="891" spans="1:3" x14ac:dyDescent="0.3">
      <c r="A891" s="803" t="s">
        <v>1503</v>
      </c>
      <c r="B891" s="75" t="s">
        <v>1068</v>
      </c>
      <c r="C891" s="387"/>
    </row>
    <row r="892" spans="1:3" x14ac:dyDescent="0.3">
      <c r="A892" s="803" t="s">
        <v>1502</v>
      </c>
      <c r="B892" s="75" t="s">
        <v>1071</v>
      </c>
      <c r="C892" s="387"/>
    </row>
    <row r="893" spans="1:3" x14ac:dyDescent="0.3">
      <c r="A893" s="803" t="s">
        <v>1501</v>
      </c>
      <c r="B893" s="75" t="s">
        <v>1072</v>
      </c>
      <c r="C893" s="387"/>
    </row>
    <row r="894" spans="1:3" x14ac:dyDescent="0.3">
      <c r="A894" s="803" t="s">
        <v>1500</v>
      </c>
      <c r="B894" s="75" t="s">
        <v>1499</v>
      </c>
      <c r="C894" s="387"/>
    </row>
    <row r="895" spans="1:3" x14ac:dyDescent="0.3">
      <c r="A895" s="803" t="s">
        <v>1498</v>
      </c>
      <c r="B895" s="75" t="s">
        <v>1073</v>
      </c>
      <c r="C895" s="387"/>
    </row>
    <row r="896" spans="1:3" x14ac:dyDescent="0.3">
      <c r="A896" s="803" t="s">
        <v>1497</v>
      </c>
      <c r="B896" s="75" t="s">
        <v>1496</v>
      </c>
      <c r="C896" s="387"/>
    </row>
    <row r="897" spans="1:3" x14ac:dyDescent="0.3">
      <c r="A897" s="803" t="s">
        <v>1495</v>
      </c>
      <c r="B897" s="75" t="s">
        <v>620</v>
      </c>
      <c r="C897" s="387"/>
    </row>
    <row r="898" spans="1:3" x14ac:dyDescent="0.3">
      <c r="A898" s="803" t="s">
        <v>1494</v>
      </c>
      <c r="B898" s="75" t="s">
        <v>622</v>
      </c>
      <c r="C898" s="387"/>
    </row>
    <row r="899" spans="1:3" x14ac:dyDescent="0.3">
      <c r="A899" s="803" t="s">
        <v>1493</v>
      </c>
      <c r="B899" s="75" t="s">
        <v>1062</v>
      </c>
      <c r="C899" s="387"/>
    </row>
    <row r="900" spans="1:3" x14ac:dyDescent="0.3">
      <c r="A900" s="803" t="s">
        <v>1492</v>
      </c>
      <c r="B900" s="75" t="s">
        <v>3666</v>
      </c>
      <c r="C900" s="387"/>
    </row>
    <row r="901" spans="1:3" x14ac:dyDescent="0.3">
      <c r="A901" s="803" t="s">
        <v>1491</v>
      </c>
      <c r="B901" s="75" t="s">
        <v>5305</v>
      </c>
      <c r="C901" s="387"/>
    </row>
    <row r="902" spans="1:3" x14ac:dyDescent="0.3">
      <c r="A902" s="803" t="s">
        <v>1490</v>
      </c>
      <c r="B902" s="75" t="s">
        <v>623</v>
      </c>
      <c r="C902" s="387"/>
    </row>
    <row r="903" spans="1:3" x14ac:dyDescent="0.3">
      <c r="A903" s="803" t="s">
        <v>1489</v>
      </c>
      <c r="B903" s="75" t="s">
        <v>624</v>
      </c>
      <c r="C903" s="387"/>
    </row>
    <row r="904" spans="1:3" x14ac:dyDescent="0.3">
      <c r="A904" s="803" t="s">
        <v>1488</v>
      </c>
      <c r="B904" s="75" t="s">
        <v>625</v>
      </c>
      <c r="C904" s="387"/>
    </row>
    <row r="905" spans="1:3" x14ac:dyDescent="0.3">
      <c r="A905" s="803" t="s">
        <v>1487</v>
      </c>
      <c r="B905" s="75" t="s">
        <v>3667</v>
      </c>
      <c r="C905" s="387"/>
    </row>
    <row r="906" spans="1:3" x14ac:dyDescent="0.3">
      <c r="A906" s="803" t="s">
        <v>1486</v>
      </c>
      <c r="B906" s="75" t="s">
        <v>626</v>
      </c>
      <c r="C906" s="387"/>
    </row>
    <row r="907" spans="1:3" x14ac:dyDescent="0.3">
      <c r="A907" s="803" t="s">
        <v>1485</v>
      </c>
      <c r="B907" s="75" t="s">
        <v>627</v>
      </c>
      <c r="C907" s="387"/>
    </row>
    <row r="908" spans="1:3" x14ac:dyDescent="0.3">
      <c r="A908" s="803" t="s">
        <v>1484</v>
      </c>
      <c r="B908" s="75" t="s">
        <v>1483</v>
      </c>
      <c r="C908" s="387"/>
    </row>
    <row r="909" spans="1:3" x14ac:dyDescent="0.3">
      <c r="A909" s="803" t="s">
        <v>1482</v>
      </c>
      <c r="B909" s="75" t="s">
        <v>1481</v>
      </c>
      <c r="C909" s="387"/>
    </row>
    <row r="910" spans="1:3" x14ac:dyDescent="0.3">
      <c r="A910" s="803" t="s">
        <v>1480</v>
      </c>
      <c r="B910" s="75" t="s">
        <v>3668</v>
      </c>
      <c r="C910" s="387"/>
    </row>
    <row r="911" spans="1:3" x14ac:dyDescent="0.3">
      <c r="A911" s="803" t="s">
        <v>1479</v>
      </c>
      <c r="B911" s="75" t="s">
        <v>3669</v>
      </c>
      <c r="C911" s="387"/>
    </row>
    <row r="912" spans="1:3" x14ac:dyDescent="0.3">
      <c r="A912" s="803" t="s">
        <v>1478</v>
      </c>
      <c r="B912" s="75" t="s">
        <v>628</v>
      </c>
      <c r="C912" s="387"/>
    </row>
    <row r="913" spans="1:3" x14ac:dyDescent="0.3">
      <c r="A913" s="803" t="s">
        <v>1477</v>
      </c>
      <c r="B913" s="75" t="s">
        <v>4945</v>
      </c>
      <c r="C913" s="387"/>
    </row>
    <row r="914" spans="1:3" x14ac:dyDescent="0.3">
      <c r="A914" s="803" t="s">
        <v>1476</v>
      </c>
      <c r="B914" s="75" t="s">
        <v>4246</v>
      </c>
      <c r="C914" s="387"/>
    </row>
    <row r="915" spans="1:3" x14ac:dyDescent="0.3">
      <c r="A915" s="803" t="s">
        <v>1475</v>
      </c>
      <c r="B915" s="75" t="s">
        <v>4312</v>
      </c>
      <c r="C915" s="387"/>
    </row>
    <row r="916" spans="1:3" x14ac:dyDescent="0.3">
      <c r="A916" s="803" t="s">
        <v>1474</v>
      </c>
      <c r="B916" s="75" t="s">
        <v>1473</v>
      </c>
      <c r="C916" s="387"/>
    </row>
    <row r="917" spans="1:3" x14ac:dyDescent="0.3">
      <c r="A917" s="803" t="s">
        <v>1472</v>
      </c>
      <c r="B917" s="75" t="s">
        <v>6547</v>
      </c>
      <c r="C917" s="387"/>
    </row>
    <row r="918" spans="1:3" x14ac:dyDescent="0.3">
      <c r="A918" s="803" t="s">
        <v>1470</v>
      </c>
      <c r="B918" s="75" t="s">
        <v>1469</v>
      </c>
      <c r="C918" s="387"/>
    </row>
    <row r="919" spans="1:3" x14ac:dyDescent="0.3">
      <c r="A919" s="803" t="s">
        <v>1468</v>
      </c>
      <c r="B919" s="75" t="s">
        <v>1079</v>
      </c>
      <c r="C919" s="387"/>
    </row>
    <row r="920" spans="1:3" x14ac:dyDescent="0.3">
      <c r="A920" s="803" t="s">
        <v>1467</v>
      </c>
      <c r="B920" s="75" t="s">
        <v>1466</v>
      </c>
      <c r="C920" s="387"/>
    </row>
    <row r="921" spans="1:3" x14ac:dyDescent="0.3">
      <c r="A921" s="803" t="s">
        <v>1465</v>
      </c>
      <c r="B921" s="75" t="s">
        <v>1464</v>
      </c>
      <c r="C921" s="387"/>
    </row>
    <row r="922" spans="1:3" x14ac:dyDescent="0.3">
      <c r="A922" s="803" t="s">
        <v>1463</v>
      </c>
      <c r="B922" s="75" t="s">
        <v>6545</v>
      </c>
      <c r="C922" s="387"/>
    </row>
    <row r="923" spans="1:3" x14ac:dyDescent="0.3">
      <c r="A923" s="803" t="s">
        <v>1461</v>
      </c>
      <c r="B923" s="75" t="s">
        <v>6546</v>
      </c>
      <c r="C923" s="387"/>
    </row>
    <row r="924" spans="1:3" x14ac:dyDescent="0.3">
      <c r="A924" s="803" t="s">
        <v>1459</v>
      </c>
      <c r="B924" s="75" t="s">
        <v>1458</v>
      </c>
      <c r="C924" s="387"/>
    </row>
    <row r="925" spans="1:3" x14ac:dyDescent="0.3">
      <c r="A925" s="803" t="s">
        <v>1457</v>
      </c>
      <c r="B925" s="75" t="s">
        <v>1456</v>
      </c>
      <c r="C925" s="387"/>
    </row>
    <row r="926" spans="1:3" x14ac:dyDescent="0.3">
      <c r="A926" s="803" t="s">
        <v>1455</v>
      </c>
      <c r="B926" s="75" t="s">
        <v>1454</v>
      </c>
      <c r="C926" s="387"/>
    </row>
    <row r="927" spans="1:3" x14ac:dyDescent="0.3">
      <c r="A927" s="803" t="s">
        <v>1453</v>
      </c>
      <c r="B927" s="75" t="s">
        <v>1452</v>
      </c>
      <c r="C927" s="387"/>
    </row>
    <row r="928" spans="1:3" x14ac:dyDescent="0.3">
      <c r="A928" s="803" t="s">
        <v>1451</v>
      </c>
      <c r="B928" s="75" t="s">
        <v>1450</v>
      </c>
      <c r="C928" s="387"/>
    </row>
    <row r="929" spans="1:3" x14ac:dyDescent="0.3">
      <c r="A929" s="803" t="s">
        <v>1449</v>
      </c>
      <c r="B929" s="75" t="s">
        <v>1448</v>
      </c>
      <c r="C929" s="387"/>
    </row>
    <row r="930" spans="1:3" x14ac:dyDescent="0.3">
      <c r="A930" s="803" t="s">
        <v>1447</v>
      </c>
      <c r="B930" s="75" t="s">
        <v>1446</v>
      </c>
      <c r="C930" s="387"/>
    </row>
    <row r="931" spans="1:3" x14ac:dyDescent="0.3">
      <c r="A931" s="803" t="s">
        <v>1445</v>
      </c>
      <c r="B931" s="75" t="s">
        <v>1444</v>
      </c>
      <c r="C931" s="387"/>
    </row>
    <row r="932" spans="1:3" x14ac:dyDescent="0.3">
      <c r="A932" s="803" t="s">
        <v>1443</v>
      </c>
      <c r="B932" s="75" t="s">
        <v>1442</v>
      </c>
      <c r="C932" s="387"/>
    </row>
    <row r="933" spans="1:3" x14ac:dyDescent="0.3">
      <c r="A933" s="803" t="s">
        <v>1441</v>
      </c>
      <c r="B933" s="75" t="s">
        <v>1440</v>
      </c>
      <c r="C933" s="387"/>
    </row>
    <row r="934" spans="1:3" x14ac:dyDescent="0.3">
      <c r="A934" s="803" t="s">
        <v>1439</v>
      </c>
      <c r="B934" s="75" t="s">
        <v>1438</v>
      </c>
      <c r="C934" s="387"/>
    </row>
    <row r="935" spans="1:3" x14ac:dyDescent="0.3">
      <c r="A935" s="803" t="s">
        <v>1437</v>
      </c>
      <c r="B935" s="75" t="s">
        <v>1436</v>
      </c>
      <c r="C935" s="387"/>
    </row>
    <row r="936" spans="1:3" x14ac:dyDescent="0.3">
      <c r="A936" s="803" t="s">
        <v>1435</v>
      </c>
      <c r="B936" s="75" t="s">
        <v>1434</v>
      </c>
      <c r="C936" s="387"/>
    </row>
    <row r="937" spans="1:3" x14ac:dyDescent="0.3">
      <c r="A937" s="803" t="s">
        <v>1433</v>
      </c>
      <c r="B937" s="75" t="s">
        <v>1432</v>
      </c>
      <c r="C937" s="387"/>
    </row>
    <row r="938" spans="1:3" x14ac:dyDescent="0.3">
      <c r="A938" s="803" t="s">
        <v>1431</v>
      </c>
      <c r="B938" s="75" t="s">
        <v>1430</v>
      </c>
      <c r="C938" s="387"/>
    </row>
    <row r="939" spans="1:3" x14ac:dyDescent="0.3">
      <c r="A939" s="803" t="s">
        <v>1429</v>
      </c>
      <c r="B939" s="75" t="s">
        <v>1428</v>
      </c>
      <c r="C939" s="387"/>
    </row>
    <row r="940" spans="1:3" x14ac:dyDescent="0.3">
      <c r="A940" s="803" t="s">
        <v>1427</v>
      </c>
      <c r="B940" s="75" t="s">
        <v>1426</v>
      </c>
      <c r="C940" s="387"/>
    </row>
    <row r="941" spans="1:3" x14ac:dyDescent="0.3">
      <c r="A941" s="803" t="s">
        <v>1425</v>
      </c>
      <c r="B941" s="75" t="s">
        <v>1424</v>
      </c>
      <c r="C941" s="387"/>
    </row>
    <row r="942" spans="1:3" x14ac:dyDescent="0.3">
      <c r="A942" s="803" t="s">
        <v>1423</v>
      </c>
      <c r="B942" s="75" t="s">
        <v>1422</v>
      </c>
      <c r="C942" s="387"/>
    </row>
    <row r="943" spans="1:3" x14ac:dyDescent="0.3">
      <c r="A943" s="803" t="s">
        <v>1421</v>
      </c>
      <c r="B943" s="75" t="s">
        <v>1420</v>
      </c>
      <c r="C943" s="387"/>
    </row>
    <row r="944" spans="1:3" x14ac:dyDescent="0.3">
      <c r="A944" s="803" t="s">
        <v>1419</v>
      </c>
      <c r="B944" s="75" t="s">
        <v>1418</v>
      </c>
      <c r="C944" s="387"/>
    </row>
    <row r="945" spans="1:3" x14ac:dyDescent="0.3">
      <c r="A945" s="803" t="s">
        <v>1417</v>
      </c>
      <c r="B945" s="75" t="s">
        <v>1416</v>
      </c>
      <c r="C945" s="387"/>
    </row>
    <row r="946" spans="1:3" x14ac:dyDescent="0.3">
      <c r="A946" s="803" t="s">
        <v>1415</v>
      </c>
      <c r="B946" s="75" t="s">
        <v>1414</v>
      </c>
      <c r="C946" s="387"/>
    </row>
    <row r="947" spans="1:3" x14ac:dyDescent="0.3">
      <c r="A947" s="803" t="s">
        <v>1413</v>
      </c>
      <c r="B947" s="75" t="s">
        <v>1412</v>
      </c>
      <c r="C947" s="387"/>
    </row>
    <row r="948" spans="1:3" x14ac:dyDescent="0.3">
      <c r="A948" s="803" t="s">
        <v>1411</v>
      </c>
      <c r="B948" s="75" t="s">
        <v>1410</v>
      </c>
      <c r="C948" s="387"/>
    </row>
    <row r="949" spans="1:3" x14ac:dyDescent="0.3">
      <c r="A949" s="803" t="s">
        <v>1409</v>
      </c>
      <c r="B949" s="75" t="s">
        <v>1408</v>
      </c>
      <c r="C949" s="387"/>
    </row>
    <row r="950" spans="1:3" x14ac:dyDescent="0.3">
      <c r="A950" s="803" t="s">
        <v>1407</v>
      </c>
      <c r="B950" s="75" t="s">
        <v>1406</v>
      </c>
      <c r="C950" s="387"/>
    </row>
    <row r="951" spans="1:3" x14ac:dyDescent="0.3">
      <c r="A951" s="803" t="s">
        <v>1405</v>
      </c>
      <c r="B951" s="75" t="s">
        <v>1404</v>
      </c>
      <c r="C951" s="387"/>
    </row>
    <row r="952" spans="1:3" x14ac:dyDescent="0.3">
      <c r="A952" s="803" t="s">
        <v>1403</v>
      </c>
      <c r="B952" s="75" t="s">
        <v>1402</v>
      </c>
      <c r="C952" s="387"/>
    </row>
    <row r="953" spans="1:3" x14ac:dyDescent="0.3">
      <c r="A953" s="803" t="s">
        <v>1401</v>
      </c>
      <c r="B953" s="75" t="s">
        <v>1400</v>
      </c>
      <c r="C953" s="387"/>
    </row>
    <row r="954" spans="1:3" x14ac:dyDescent="0.3">
      <c r="A954" s="803" t="s">
        <v>1399</v>
      </c>
      <c r="B954" s="75" t="s">
        <v>1398</v>
      </c>
      <c r="C954" s="387"/>
    </row>
    <row r="955" spans="1:3" x14ac:dyDescent="0.3">
      <c r="A955" s="803" t="s">
        <v>1397</v>
      </c>
      <c r="B955" s="75" t="s">
        <v>1396</v>
      </c>
      <c r="C955" s="387"/>
    </row>
    <row r="956" spans="1:3" x14ac:dyDescent="0.3">
      <c r="A956" s="803" t="s">
        <v>1395</v>
      </c>
      <c r="B956" s="75" t="s">
        <v>1394</v>
      </c>
      <c r="C956" s="387"/>
    </row>
    <row r="957" spans="1:3" x14ac:dyDescent="0.3">
      <c r="A957" s="803" t="s">
        <v>1393</v>
      </c>
      <c r="B957" s="75" t="s">
        <v>1392</v>
      </c>
      <c r="C957" s="387"/>
    </row>
    <row r="958" spans="1:3" x14ac:dyDescent="0.3">
      <c r="A958" s="803" t="s">
        <v>1391</v>
      </c>
      <c r="B958" s="75" t="s">
        <v>1390</v>
      </c>
      <c r="C958" s="387"/>
    </row>
    <row r="959" spans="1:3" x14ac:dyDescent="0.3">
      <c r="A959" s="803" t="s">
        <v>1389</v>
      </c>
      <c r="B959" s="75" t="s">
        <v>1388</v>
      </c>
      <c r="C959" s="387"/>
    </row>
    <row r="960" spans="1:3" x14ac:dyDescent="0.3">
      <c r="A960" s="803" t="s">
        <v>1387</v>
      </c>
      <c r="B960" s="75" t="s">
        <v>1386</v>
      </c>
      <c r="C960" s="387"/>
    </row>
    <row r="961" spans="1:3" x14ac:dyDescent="0.3">
      <c r="A961" s="803" t="s">
        <v>1385</v>
      </c>
      <c r="B961" s="75" t="s">
        <v>1384</v>
      </c>
      <c r="C961" s="387"/>
    </row>
    <row r="962" spans="1:3" x14ac:dyDescent="0.3">
      <c r="A962" s="803" t="s">
        <v>1383</v>
      </c>
      <c r="B962" s="75" t="s">
        <v>1382</v>
      </c>
      <c r="C962" s="387"/>
    </row>
    <row r="963" spans="1:3" x14ac:dyDescent="0.3">
      <c r="A963" s="803" t="s">
        <v>1381</v>
      </c>
      <c r="B963" s="75" t="s">
        <v>1380</v>
      </c>
      <c r="C963" s="387"/>
    </row>
    <row r="964" spans="1:3" x14ac:dyDescent="0.3">
      <c r="A964" s="803" t="s">
        <v>1379</v>
      </c>
      <c r="B964" s="75" t="s">
        <v>1378</v>
      </c>
      <c r="C964" s="387"/>
    </row>
    <row r="965" spans="1:3" x14ac:dyDescent="0.3">
      <c r="A965" s="803" t="s">
        <v>1377</v>
      </c>
      <c r="B965" s="75" t="s">
        <v>1376</v>
      </c>
      <c r="C965" s="387"/>
    </row>
    <row r="966" spans="1:3" x14ac:dyDescent="0.3">
      <c r="A966" s="803" t="s">
        <v>1375</v>
      </c>
      <c r="B966" s="75" t="s">
        <v>1374</v>
      </c>
      <c r="C966" s="387"/>
    </row>
    <row r="967" spans="1:3" x14ac:dyDescent="0.3">
      <c r="A967" s="803" t="s">
        <v>1373</v>
      </c>
      <c r="B967" s="75" t="s">
        <v>1372</v>
      </c>
      <c r="C967" s="387"/>
    </row>
    <row r="968" spans="1:3" x14ac:dyDescent="0.3">
      <c r="A968" s="803" t="s">
        <v>1371</v>
      </c>
      <c r="B968" s="75" t="s">
        <v>1370</v>
      </c>
      <c r="C968" s="387"/>
    </row>
    <row r="969" spans="1:3" x14ac:dyDescent="0.3">
      <c r="A969" s="803" t="s">
        <v>1369</v>
      </c>
      <c r="B969" s="75" t="s">
        <v>1368</v>
      </c>
      <c r="C969" s="387"/>
    </row>
    <row r="970" spans="1:3" x14ac:dyDescent="0.3">
      <c r="A970" s="803" t="s">
        <v>1367</v>
      </c>
      <c r="B970" s="75" t="s">
        <v>1366</v>
      </c>
      <c r="C970" s="387"/>
    </row>
    <row r="971" spans="1:3" x14ac:dyDescent="0.3">
      <c r="A971" s="803" t="s">
        <v>1365</v>
      </c>
      <c r="B971" s="75" t="s">
        <v>1364</v>
      </c>
      <c r="C971" s="387"/>
    </row>
    <row r="972" spans="1:3" x14ac:dyDescent="0.3">
      <c r="A972" s="803" t="s">
        <v>1363</v>
      </c>
      <c r="B972" s="75" t="s">
        <v>1362</v>
      </c>
      <c r="C972" s="387"/>
    </row>
    <row r="973" spans="1:3" x14ac:dyDescent="0.3">
      <c r="A973" s="803" t="s">
        <v>1361</v>
      </c>
      <c r="B973" s="75" t="s">
        <v>1360</v>
      </c>
      <c r="C973" s="387"/>
    </row>
    <row r="974" spans="1:3" x14ac:dyDescent="0.3">
      <c r="A974" s="803" t="s">
        <v>1359</v>
      </c>
      <c r="B974" s="75" t="s">
        <v>1358</v>
      </c>
      <c r="C974" s="387"/>
    </row>
    <row r="975" spans="1:3" x14ac:dyDescent="0.3">
      <c r="A975" s="803" t="s">
        <v>1357</v>
      </c>
      <c r="B975" s="75" t="s">
        <v>1356</v>
      </c>
      <c r="C975" s="387"/>
    </row>
    <row r="976" spans="1:3" x14ac:dyDescent="0.3">
      <c r="A976" s="803" t="s">
        <v>1355</v>
      </c>
      <c r="B976" s="75" t="s">
        <v>1354</v>
      </c>
      <c r="C976" s="387"/>
    </row>
    <row r="977" spans="1:3" x14ac:dyDescent="0.3">
      <c r="A977" s="803" t="s">
        <v>1353</v>
      </c>
      <c r="B977" s="75" t="s">
        <v>1352</v>
      </c>
      <c r="C977" s="387"/>
    </row>
    <row r="978" spans="1:3" x14ac:dyDescent="0.3">
      <c r="A978" s="803" t="s">
        <v>1351</v>
      </c>
      <c r="B978" s="75" t="s">
        <v>1350</v>
      </c>
      <c r="C978" s="387"/>
    </row>
    <row r="979" spans="1:3" x14ac:dyDescent="0.3">
      <c r="A979" s="803" t="s">
        <v>1349</v>
      </c>
      <c r="B979" s="75" t="s">
        <v>1348</v>
      </c>
      <c r="C979" s="387"/>
    </row>
    <row r="980" spans="1:3" x14ac:dyDescent="0.3">
      <c r="A980" s="803" t="s">
        <v>1347</v>
      </c>
      <c r="B980" s="75" t="s">
        <v>1346</v>
      </c>
      <c r="C980" s="387"/>
    </row>
    <row r="981" spans="1:3" x14ac:dyDescent="0.3">
      <c r="A981" s="803" t="s">
        <v>1345</v>
      </c>
      <c r="B981" s="75" t="s">
        <v>1344</v>
      </c>
      <c r="C981" s="387"/>
    </row>
    <row r="982" spans="1:3" x14ac:dyDescent="0.3">
      <c r="A982" s="803" t="s">
        <v>1343</v>
      </c>
      <c r="B982" s="75" t="s">
        <v>1342</v>
      </c>
      <c r="C982" s="387"/>
    </row>
    <row r="983" spans="1:3" x14ac:dyDescent="0.3">
      <c r="A983" s="803" t="s">
        <v>1341</v>
      </c>
      <c r="B983" s="75" t="s">
        <v>1340</v>
      </c>
      <c r="C983" s="387"/>
    </row>
    <row r="984" spans="1:3" x14ac:dyDescent="0.3">
      <c r="A984" s="803" t="s">
        <v>1339</v>
      </c>
      <c r="B984" s="75" t="s">
        <v>1338</v>
      </c>
      <c r="C984" s="387"/>
    </row>
    <row r="985" spans="1:3" x14ac:dyDescent="0.3">
      <c r="A985" s="803" t="s">
        <v>1337</v>
      </c>
      <c r="B985" s="75" t="s">
        <v>1336</v>
      </c>
      <c r="C985" s="387"/>
    </row>
    <row r="986" spans="1:3" x14ac:dyDescent="0.3">
      <c r="A986" s="803" t="s">
        <v>1335</v>
      </c>
      <c r="B986" s="75" t="s">
        <v>1334</v>
      </c>
      <c r="C986" s="387"/>
    </row>
    <row r="987" spans="1:3" x14ac:dyDescent="0.3">
      <c r="A987" s="140" t="s">
        <v>3110</v>
      </c>
      <c r="B987" s="75" t="s">
        <v>3111</v>
      </c>
      <c r="C987" s="387"/>
    </row>
    <row r="988" spans="1:3" x14ac:dyDescent="0.3">
      <c r="A988" s="140" t="s">
        <v>3112</v>
      </c>
      <c r="B988" s="75" t="s">
        <v>3113</v>
      </c>
      <c r="C988" s="387"/>
    </row>
    <row r="989" spans="1:3" x14ac:dyDescent="0.3">
      <c r="A989" s="140" t="s">
        <v>3059</v>
      </c>
      <c r="B989" s="75" t="s">
        <v>3066</v>
      </c>
      <c r="C989" s="387"/>
    </row>
    <row r="990" spans="1:3" x14ac:dyDescent="0.3">
      <c r="A990" s="498" t="s">
        <v>2828</v>
      </c>
      <c r="B990" s="417" t="s">
        <v>6563</v>
      </c>
      <c r="C990" s="387"/>
    </row>
    <row r="991" spans="1:3" x14ac:dyDescent="0.3">
      <c r="A991" s="140" t="s">
        <v>2831</v>
      </c>
      <c r="B991" s="75" t="s">
        <v>3114</v>
      </c>
      <c r="C991" s="387"/>
    </row>
    <row r="992" spans="1:3" x14ac:dyDescent="0.3">
      <c r="A992" s="140" t="s">
        <v>2832</v>
      </c>
      <c r="B992" s="75" t="s">
        <v>5218</v>
      </c>
      <c r="C992" s="387"/>
    </row>
    <row r="993" spans="1:3" x14ac:dyDescent="0.3">
      <c r="A993" s="140" t="s">
        <v>2833</v>
      </c>
      <c r="B993" s="75" t="s">
        <v>3114</v>
      </c>
      <c r="C993" s="387"/>
    </row>
    <row r="994" spans="1:3" x14ac:dyDescent="0.3">
      <c r="A994" s="140" t="s">
        <v>2908</v>
      </c>
      <c r="B994" s="75" t="s">
        <v>5218</v>
      </c>
      <c r="C994" s="387"/>
    </row>
    <row r="995" spans="1:3" x14ac:dyDescent="0.3">
      <c r="A995" s="140" t="s">
        <v>2847</v>
      </c>
      <c r="B995" s="75" t="s">
        <v>3115</v>
      </c>
      <c r="C995" s="387"/>
    </row>
    <row r="996" spans="1:3" x14ac:dyDescent="0.3">
      <c r="A996" s="140" t="s">
        <v>2848</v>
      </c>
      <c r="B996" s="75" t="s">
        <v>5218</v>
      </c>
      <c r="C996" s="387"/>
    </row>
    <row r="997" spans="1:3" x14ac:dyDescent="0.3">
      <c r="A997" s="140" t="s">
        <v>2865</v>
      </c>
      <c r="B997" s="75" t="s">
        <v>3116</v>
      </c>
      <c r="C997" s="387"/>
    </row>
    <row r="998" spans="1:3" x14ac:dyDescent="0.3">
      <c r="A998" s="140" t="s">
        <v>3091</v>
      </c>
      <c r="B998" s="75" t="s">
        <v>866</v>
      </c>
      <c r="C998" s="387"/>
    </row>
    <row r="999" spans="1:3" x14ac:dyDescent="0.3">
      <c r="A999" s="140" t="s">
        <v>3094</v>
      </c>
      <c r="B999" s="75" t="s">
        <v>868</v>
      </c>
      <c r="C999" s="387"/>
    </row>
    <row r="1000" spans="1:3" x14ac:dyDescent="0.3">
      <c r="A1000" s="140" t="s">
        <v>3095</v>
      </c>
      <c r="B1000" s="75" t="s">
        <v>869</v>
      </c>
      <c r="C1000" s="387"/>
    </row>
    <row r="1001" spans="1:3" x14ac:dyDescent="0.3">
      <c r="A1001" s="140" t="s">
        <v>3096</v>
      </c>
      <c r="B1001" s="75" t="s">
        <v>870</v>
      </c>
      <c r="C1001" s="387"/>
    </row>
    <row r="1002" spans="1:3" x14ac:dyDescent="0.3">
      <c r="A1002" s="140" t="s">
        <v>3097</v>
      </c>
      <c r="B1002" s="75" t="s">
        <v>871</v>
      </c>
      <c r="C1002" s="387"/>
    </row>
    <row r="1003" spans="1:3" x14ac:dyDescent="0.3">
      <c r="A1003" s="140" t="s">
        <v>3098</v>
      </c>
      <c r="B1003" s="75" t="s">
        <v>875</v>
      </c>
      <c r="C1003" s="387"/>
    </row>
    <row r="1004" spans="1:3" x14ac:dyDescent="0.3">
      <c r="A1004" s="140" t="s">
        <v>3100</v>
      </c>
      <c r="B1004" s="75" t="s">
        <v>878</v>
      </c>
      <c r="C1004" s="387"/>
    </row>
    <row r="1005" spans="1:3" x14ac:dyDescent="0.3">
      <c r="A1005" s="140" t="s">
        <v>3101</v>
      </c>
      <c r="B1005" s="75" t="s">
        <v>879</v>
      </c>
      <c r="C1005" s="387"/>
    </row>
    <row r="1006" spans="1:3" x14ac:dyDescent="0.3">
      <c r="A1006" s="140" t="s">
        <v>3102</v>
      </c>
      <c r="B1006" s="75" t="s">
        <v>880</v>
      </c>
      <c r="C1006" s="387"/>
    </row>
    <row r="1007" spans="1:3" x14ac:dyDescent="0.3">
      <c r="A1007" s="140" t="s">
        <v>3103</v>
      </c>
      <c r="B1007" s="75" t="s">
        <v>881</v>
      </c>
      <c r="C1007" s="387"/>
    </row>
    <row r="1008" spans="1:3" x14ac:dyDescent="0.3">
      <c r="A1008" s="140" t="s">
        <v>3104</v>
      </c>
      <c r="B1008" s="75" t="s">
        <v>956</v>
      </c>
      <c r="C1008" s="387"/>
    </row>
    <row r="1009" spans="1:3" x14ac:dyDescent="0.3">
      <c r="A1009" s="140" t="s">
        <v>3106</v>
      </c>
      <c r="B1009" s="75" t="s">
        <v>959</v>
      </c>
      <c r="C1009" s="387"/>
    </row>
    <row r="1010" spans="1:3" x14ac:dyDescent="0.3">
      <c r="A1010" s="140" t="s">
        <v>3107</v>
      </c>
      <c r="B1010" s="75" t="s">
        <v>960</v>
      </c>
      <c r="C1010" s="387"/>
    </row>
    <row r="1011" spans="1:3" x14ac:dyDescent="0.3">
      <c r="A1011" s="140" t="s">
        <v>3108</v>
      </c>
      <c r="B1011" s="75" t="s">
        <v>961</v>
      </c>
      <c r="C1011" s="387"/>
    </row>
    <row r="1012" spans="1:3" x14ac:dyDescent="0.3">
      <c r="A1012" s="140" t="s">
        <v>3109</v>
      </c>
      <c r="B1012" s="75" t="s">
        <v>962</v>
      </c>
      <c r="C1012" s="387"/>
    </row>
    <row r="1013" spans="1:3" x14ac:dyDescent="0.3">
      <c r="A1013" s="140" t="s">
        <v>3093</v>
      </c>
      <c r="B1013" s="75" t="s">
        <v>867</v>
      </c>
      <c r="C1013" s="387"/>
    </row>
    <row r="1014" spans="1:3" x14ac:dyDescent="0.3">
      <c r="A1014" s="140" t="s">
        <v>3092</v>
      </c>
      <c r="B1014" s="75" t="s">
        <v>3067</v>
      </c>
      <c r="C1014" s="387"/>
    </row>
    <row r="1015" spans="1:3" x14ac:dyDescent="0.3">
      <c r="A1015" s="140" t="s">
        <v>3099</v>
      </c>
      <c r="B1015" s="75" t="s">
        <v>877</v>
      </c>
      <c r="C1015" s="387"/>
    </row>
    <row r="1016" spans="1:3" x14ac:dyDescent="0.3">
      <c r="A1016" s="140" t="s">
        <v>3105</v>
      </c>
      <c r="B1016" s="75" t="s">
        <v>958</v>
      </c>
      <c r="C1016" s="387"/>
    </row>
    <row r="1017" spans="1:3" x14ac:dyDescent="0.3">
      <c r="A1017" s="498" t="s">
        <v>3120</v>
      </c>
      <c r="B1017" s="417" t="s">
        <v>6550</v>
      </c>
      <c r="C1017" s="387"/>
    </row>
    <row r="1018" spans="1:3" x14ac:dyDescent="0.3">
      <c r="A1018" s="140" t="s">
        <v>3149</v>
      </c>
      <c r="B1018" s="953" t="s">
        <v>3150</v>
      </c>
      <c r="C1018" s="387"/>
    </row>
    <row r="1019" spans="1:3" x14ac:dyDescent="0.3">
      <c r="A1019" s="140" t="s">
        <v>3151</v>
      </c>
      <c r="B1019" s="953" t="s">
        <v>3152</v>
      </c>
      <c r="C1019" s="387"/>
    </row>
    <row r="1020" spans="1:3" x14ac:dyDescent="0.3">
      <c r="A1020" s="140" t="s">
        <v>3153</v>
      </c>
      <c r="B1020" s="953" t="s">
        <v>3154</v>
      </c>
      <c r="C1020" s="387"/>
    </row>
    <row r="1021" spans="1:3" x14ac:dyDescent="0.3">
      <c r="A1021" s="140" t="s">
        <v>3155</v>
      </c>
      <c r="B1021" s="953" t="s">
        <v>3156</v>
      </c>
      <c r="C1021" s="387"/>
    </row>
    <row r="1022" spans="1:3" x14ac:dyDescent="0.3">
      <c r="A1022" s="140" t="s">
        <v>3157</v>
      </c>
      <c r="B1022" s="953" t="s">
        <v>3152</v>
      </c>
      <c r="C1022" s="387"/>
    </row>
    <row r="1023" spans="1:3" x14ac:dyDescent="0.3">
      <c r="A1023" s="140" t="s">
        <v>3158</v>
      </c>
      <c r="B1023" s="953" t="s">
        <v>3159</v>
      </c>
      <c r="C1023" s="387"/>
    </row>
    <row r="1024" spans="1:3" x14ac:dyDescent="0.3">
      <c r="A1024" s="140" t="s">
        <v>3160</v>
      </c>
      <c r="B1024" s="953" t="s">
        <v>3323</v>
      </c>
      <c r="C1024" s="387"/>
    </row>
    <row r="1025" spans="1:3" x14ac:dyDescent="0.3">
      <c r="A1025" s="140" t="s">
        <v>3162</v>
      </c>
      <c r="B1025" s="953" t="s">
        <v>3163</v>
      </c>
      <c r="C1025" s="387"/>
    </row>
    <row r="1026" spans="1:3" x14ac:dyDescent="0.3">
      <c r="A1026" s="140" t="s">
        <v>3164</v>
      </c>
      <c r="B1026" s="953" t="s">
        <v>3165</v>
      </c>
      <c r="C1026" s="387"/>
    </row>
    <row r="1027" spans="1:3" x14ac:dyDescent="0.3">
      <c r="A1027" s="140" t="s">
        <v>3166</v>
      </c>
      <c r="B1027" s="953" t="s">
        <v>3325</v>
      </c>
      <c r="C1027" s="387"/>
    </row>
    <row r="1028" spans="1:3" x14ac:dyDescent="0.3">
      <c r="A1028" s="140" t="s">
        <v>3167</v>
      </c>
      <c r="B1028" s="953" t="s">
        <v>3163</v>
      </c>
      <c r="C1028" s="387"/>
    </row>
    <row r="1029" spans="1:3" x14ac:dyDescent="0.3">
      <c r="A1029" s="140" t="s">
        <v>3168</v>
      </c>
      <c r="B1029" s="953" t="s">
        <v>3169</v>
      </c>
      <c r="C1029" s="387"/>
    </row>
    <row r="1030" spans="1:3" x14ac:dyDescent="0.3">
      <c r="A1030" s="140" t="s">
        <v>3170</v>
      </c>
      <c r="B1030" s="953" t="s">
        <v>3161</v>
      </c>
      <c r="C1030" s="387"/>
    </row>
    <row r="1031" spans="1:3" x14ac:dyDescent="0.3">
      <c r="A1031" s="140" t="s">
        <v>3171</v>
      </c>
      <c r="B1031" s="953" t="s">
        <v>3152</v>
      </c>
      <c r="C1031" s="387"/>
    </row>
    <row r="1032" spans="1:3" x14ac:dyDescent="0.3">
      <c r="A1032" s="498" t="s">
        <v>3172</v>
      </c>
      <c r="B1032" s="955" t="s">
        <v>6298</v>
      </c>
      <c r="C1032" s="387"/>
    </row>
    <row r="1033" spans="1:3" x14ac:dyDescent="0.3">
      <c r="A1033" s="498" t="s">
        <v>3174</v>
      </c>
      <c r="B1033" s="417" t="s">
        <v>5797</v>
      </c>
      <c r="C1033" s="387"/>
    </row>
    <row r="1034" spans="1:3" x14ac:dyDescent="0.3">
      <c r="A1034" s="140" t="s">
        <v>3176</v>
      </c>
      <c r="B1034" s="953" t="s">
        <v>3173</v>
      </c>
      <c r="C1034" s="387"/>
    </row>
    <row r="1035" spans="1:3" x14ac:dyDescent="0.3">
      <c r="A1035" s="140" t="s">
        <v>3177</v>
      </c>
      <c r="B1035" s="953" t="s">
        <v>3175</v>
      </c>
      <c r="C1035" s="387"/>
    </row>
    <row r="1036" spans="1:3" x14ac:dyDescent="0.3">
      <c r="A1036" s="140" t="s">
        <v>3178</v>
      </c>
      <c r="B1036" s="953" t="s">
        <v>3163</v>
      </c>
      <c r="C1036" s="387"/>
    </row>
    <row r="1037" spans="1:3" x14ac:dyDescent="0.3">
      <c r="A1037" s="140" t="s">
        <v>3179</v>
      </c>
      <c r="B1037" s="953" t="s">
        <v>3180</v>
      </c>
      <c r="C1037" s="387"/>
    </row>
    <row r="1038" spans="1:3" x14ac:dyDescent="0.3">
      <c r="A1038" s="140" t="s">
        <v>3181</v>
      </c>
      <c r="B1038" s="953" t="s">
        <v>3175</v>
      </c>
      <c r="C1038" s="387"/>
    </row>
    <row r="1039" spans="1:3" x14ac:dyDescent="0.3">
      <c r="A1039" s="140" t="s">
        <v>3182</v>
      </c>
      <c r="B1039" s="953" t="s">
        <v>3152</v>
      </c>
      <c r="C1039" s="387"/>
    </row>
    <row r="1040" spans="1:3" x14ac:dyDescent="0.3">
      <c r="A1040" s="140" t="s">
        <v>3183</v>
      </c>
      <c r="B1040" s="953" t="s">
        <v>3184</v>
      </c>
      <c r="C1040" s="387"/>
    </row>
    <row r="1041" spans="1:3" x14ac:dyDescent="0.3">
      <c r="A1041" s="140" t="s">
        <v>3185</v>
      </c>
      <c r="B1041" s="953" t="s">
        <v>3161</v>
      </c>
      <c r="C1041" s="387"/>
    </row>
    <row r="1042" spans="1:3" x14ac:dyDescent="0.3">
      <c r="A1042" s="140" t="s">
        <v>3186</v>
      </c>
      <c r="B1042" s="953" t="s">
        <v>3163</v>
      </c>
      <c r="C1042" s="387"/>
    </row>
    <row r="1043" spans="1:3" x14ac:dyDescent="0.3">
      <c r="A1043" s="498" t="s">
        <v>3187</v>
      </c>
      <c r="B1043" s="955" t="s">
        <v>6299</v>
      </c>
      <c r="C1043" s="387"/>
    </row>
    <row r="1044" spans="1:3" x14ac:dyDescent="0.3">
      <c r="A1044" s="695" t="s">
        <v>3188</v>
      </c>
      <c r="B1044" s="954" t="s">
        <v>3189</v>
      </c>
      <c r="C1044" s="387"/>
    </row>
    <row r="1045" spans="1:3" x14ac:dyDescent="0.3">
      <c r="A1045" s="140" t="s">
        <v>3190</v>
      </c>
      <c r="B1045" s="953" t="s">
        <v>3161</v>
      </c>
      <c r="C1045" s="387"/>
    </row>
    <row r="1046" spans="1:3" x14ac:dyDescent="0.3">
      <c r="A1046" s="456" t="s">
        <v>3191</v>
      </c>
      <c r="B1046" s="959" t="s">
        <v>6341</v>
      </c>
      <c r="C1046" s="387"/>
    </row>
    <row r="1047" spans="1:3" x14ac:dyDescent="0.3">
      <c r="A1047" s="498" t="s">
        <v>3192</v>
      </c>
      <c r="B1047" s="955" t="s">
        <v>6362</v>
      </c>
      <c r="C1047" s="387"/>
    </row>
    <row r="1048" spans="1:3" x14ac:dyDescent="0.3">
      <c r="A1048" s="140" t="s">
        <v>3193</v>
      </c>
      <c r="B1048" s="953" t="s">
        <v>3161</v>
      </c>
      <c r="C1048" s="387"/>
    </row>
    <row r="1049" spans="1:3" x14ac:dyDescent="0.3">
      <c r="A1049" s="140" t="s">
        <v>3194</v>
      </c>
      <c r="B1049" s="953" t="s">
        <v>3163</v>
      </c>
      <c r="C1049" s="387"/>
    </row>
    <row r="1050" spans="1:3" x14ac:dyDescent="0.3">
      <c r="A1050" s="498" t="s">
        <v>3195</v>
      </c>
      <c r="B1050" s="955" t="s">
        <v>3066</v>
      </c>
      <c r="C1050" s="387"/>
    </row>
    <row r="1051" spans="1:3" x14ac:dyDescent="0.3">
      <c r="A1051" s="140" t="s">
        <v>3196</v>
      </c>
      <c r="B1051" s="953" t="s">
        <v>3670</v>
      </c>
      <c r="C1051" s="387"/>
    </row>
    <row r="1052" spans="1:3" x14ac:dyDescent="0.3">
      <c r="A1052" s="140" t="s">
        <v>3197</v>
      </c>
      <c r="B1052" s="953" t="s">
        <v>3198</v>
      </c>
      <c r="C1052" s="387"/>
    </row>
    <row r="1053" spans="1:3" x14ac:dyDescent="0.3">
      <c r="A1053" s="140" t="s">
        <v>3199</v>
      </c>
      <c r="B1053" s="953" t="s">
        <v>4784</v>
      </c>
      <c r="C1053" s="387"/>
    </row>
    <row r="1054" spans="1:3" x14ac:dyDescent="0.3">
      <c r="A1054" s="498" t="s">
        <v>3200</v>
      </c>
      <c r="B1054" s="955" t="s">
        <v>6349</v>
      </c>
      <c r="C1054" s="387"/>
    </row>
    <row r="1055" spans="1:3" x14ac:dyDescent="0.3">
      <c r="A1055" s="498" t="s">
        <v>3202</v>
      </c>
      <c r="B1055" s="955" t="s">
        <v>6350</v>
      </c>
      <c r="C1055" s="387"/>
    </row>
    <row r="1056" spans="1:3" x14ac:dyDescent="0.3">
      <c r="A1056" s="140" t="s">
        <v>3203</v>
      </c>
      <c r="B1056" s="953" t="s">
        <v>3204</v>
      </c>
      <c r="C1056" s="387"/>
    </row>
    <row r="1057" spans="1:3" x14ac:dyDescent="0.3">
      <c r="A1057" s="140" t="s">
        <v>3205</v>
      </c>
      <c r="B1057" s="953" t="s">
        <v>3201</v>
      </c>
      <c r="C1057" s="387"/>
    </row>
    <row r="1058" spans="1:3" x14ac:dyDescent="0.3">
      <c r="A1058" s="140" t="s">
        <v>3206</v>
      </c>
      <c r="B1058" s="953" t="s">
        <v>3671</v>
      </c>
      <c r="C1058" s="387"/>
    </row>
    <row r="1059" spans="1:3" x14ac:dyDescent="0.3">
      <c r="A1059" s="140" t="s">
        <v>3207</v>
      </c>
      <c r="B1059" s="953" t="s">
        <v>3208</v>
      </c>
      <c r="C1059" s="387"/>
    </row>
    <row r="1060" spans="1:3" x14ac:dyDescent="0.3">
      <c r="A1060" s="140" t="s">
        <v>3209</v>
      </c>
      <c r="B1060" s="953" t="s">
        <v>3204</v>
      </c>
      <c r="C1060" s="387"/>
    </row>
    <row r="1061" spans="1:3" x14ac:dyDescent="0.3">
      <c r="A1061" s="140" t="s">
        <v>3210</v>
      </c>
      <c r="B1061" s="953" t="s">
        <v>3672</v>
      </c>
      <c r="C1061" s="387"/>
    </row>
    <row r="1062" spans="1:3" x14ac:dyDescent="0.3">
      <c r="A1062" s="140" t="s">
        <v>3211</v>
      </c>
      <c r="B1062" s="953" t="s">
        <v>3212</v>
      </c>
      <c r="C1062" s="387"/>
    </row>
    <row r="1063" spans="1:3" x14ac:dyDescent="0.3">
      <c r="A1063" s="140" t="s">
        <v>3213</v>
      </c>
      <c r="B1063" s="953" t="s">
        <v>3214</v>
      </c>
      <c r="C1063" s="387"/>
    </row>
    <row r="1064" spans="1:3" x14ac:dyDescent="0.3">
      <c r="A1064" s="140" t="s">
        <v>3215</v>
      </c>
      <c r="B1064" s="953" t="s">
        <v>3216</v>
      </c>
      <c r="C1064" s="387"/>
    </row>
    <row r="1065" spans="1:3" x14ac:dyDescent="0.3">
      <c r="A1065" s="498" t="s">
        <v>3217</v>
      </c>
      <c r="B1065" s="955" t="s">
        <v>5582</v>
      </c>
      <c r="C1065" s="387"/>
    </row>
    <row r="1066" spans="1:3" x14ac:dyDescent="0.3">
      <c r="A1066" s="140" t="s">
        <v>3218</v>
      </c>
      <c r="B1066" s="953" t="s">
        <v>3216</v>
      </c>
      <c r="C1066" s="387"/>
    </row>
    <row r="1067" spans="1:3" x14ac:dyDescent="0.3">
      <c r="A1067" s="140" t="s">
        <v>3238</v>
      </c>
      <c r="B1067" s="953" t="s">
        <v>3222</v>
      </c>
      <c r="C1067" s="387"/>
    </row>
    <row r="1068" spans="1:3" x14ac:dyDescent="0.3">
      <c r="A1068" s="140" t="s">
        <v>3239</v>
      </c>
      <c r="B1068" s="953" t="s">
        <v>3223</v>
      </c>
      <c r="C1068" s="387"/>
    </row>
    <row r="1069" spans="1:3" x14ac:dyDescent="0.3">
      <c r="A1069" s="140" t="s">
        <v>3240</v>
      </c>
      <c r="B1069" s="953" t="s">
        <v>3224</v>
      </c>
      <c r="C1069" s="387"/>
    </row>
    <row r="1070" spans="1:3" x14ac:dyDescent="0.3">
      <c r="A1070" s="140" t="s">
        <v>3241</v>
      </c>
      <c r="B1070" s="953" t="s">
        <v>3225</v>
      </c>
      <c r="C1070" s="387"/>
    </row>
    <row r="1071" spans="1:3" x14ac:dyDescent="0.3">
      <c r="A1071" s="140" t="s">
        <v>3242</v>
      </c>
      <c r="B1071" s="953" t="s">
        <v>3226</v>
      </c>
      <c r="C1071" s="387"/>
    </row>
    <row r="1072" spans="1:3" x14ac:dyDescent="0.3">
      <c r="A1072" s="140" t="s">
        <v>3243</v>
      </c>
      <c r="B1072" s="953" t="s">
        <v>3227</v>
      </c>
      <c r="C1072" s="387"/>
    </row>
    <row r="1073" spans="1:3" x14ac:dyDescent="0.3">
      <c r="A1073" s="140" t="s">
        <v>3244</v>
      </c>
      <c r="B1073" s="953" t="s">
        <v>3228</v>
      </c>
      <c r="C1073" s="387"/>
    </row>
    <row r="1074" spans="1:3" x14ac:dyDescent="0.3">
      <c r="A1074" s="140" t="s">
        <v>3245</v>
      </c>
      <c r="B1074" s="953" t="s">
        <v>3229</v>
      </c>
      <c r="C1074" s="387"/>
    </row>
    <row r="1075" spans="1:3" x14ac:dyDescent="0.3">
      <c r="A1075" s="140" t="s">
        <v>3246</v>
      </c>
      <c r="B1075" s="953" t="s">
        <v>3230</v>
      </c>
      <c r="C1075" s="387"/>
    </row>
    <row r="1076" spans="1:3" x14ac:dyDescent="0.3">
      <c r="A1076" s="140" t="s">
        <v>3247</v>
      </c>
      <c r="B1076" s="953" t="s">
        <v>3231</v>
      </c>
      <c r="C1076" s="387"/>
    </row>
    <row r="1077" spans="1:3" x14ac:dyDescent="0.3">
      <c r="A1077" s="140" t="s">
        <v>3248</v>
      </c>
      <c r="B1077" s="953" t="s">
        <v>3232</v>
      </c>
      <c r="C1077" s="387"/>
    </row>
    <row r="1078" spans="1:3" x14ac:dyDescent="0.3">
      <c r="A1078" s="140" t="s">
        <v>3249</v>
      </c>
      <c r="B1078" s="953" t="s">
        <v>3233</v>
      </c>
      <c r="C1078" s="387"/>
    </row>
    <row r="1079" spans="1:3" x14ac:dyDescent="0.3">
      <c r="A1079" s="140" t="s">
        <v>3250</v>
      </c>
      <c r="B1079" s="953" t="s">
        <v>3234</v>
      </c>
      <c r="C1079" s="387"/>
    </row>
    <row r="1080" spans="1:3" x14ac:dyDescent="0.3">
      <c r="A1080" s="140" t="s">
        <v>3251</v>
      </c>
      <c r="B1080" s="953" t="s">
        <v>3235</v>
      </c>
      <c r="C1080" s="387"/>
    </row>
    <row r="1081" spans="1:3" x14ac:dyDescent="0.3">
      <c r="A1081" s="140" t="s">
        <v>3252</v>
      </c>
      <c r="B1081" s="953" t="s">
        <v>3236</v>
      </c>
      <c r="C1081" s="387"/>
    </row>
    <row r="1082" spans="1:3" x14ac:dyDescent="0.3">
      <c r="A1082" s="140" t="s">
        <v>3253</v>
      </c>
      <c r="B1082" s="953" t="s">
        <v>3237</v>
      </c>
      <c r="C1082" s="387"/>
    </row>
    <row r="1083" spans="1:3" x14ac:dyDescent="0.3">
      <c r="A1083" s="140" t="s">
        <v>3305</v>
      </c>
      <c r="B1083" s="953" t="s">
        <v>3328</v>
      </c>
      <c r="C1083" s="387"/>
    </row>
    <row r="1084" spans="1:3" x14ac:dyDescent="0.3">
      <c r="A1084" s="140" t="s">
        <v>3291</v>
      </c>
      <c r="B1084" s="953" t="s">
        <v>3329</v>
      </c>
      <c r="C1084" s="387"/>
    </row>
    <row r="1085" spans="1:3" x14ac:dyDescent="0.3">
      <c r="A1085" s="140" t="s">
        <v>3299</v>
      </c>
      <c r="B1085" s="953" t="s">
        <v>3330</v>
      </c>
      <c r="C1085" s="387"/>
    </row>
    <row r="1086" spans="1:3" x14ac:dyDescent="0.3">
      <c r="A1086" s="140" t="s">
        <v>3301</v>
      </c>
      <c r="B1086" s="953" t="s">
        <v>3331</v>
      </c>
      <c r="C1086" s="387"/>
    </row>
    <row r="1087" spans="1:3" x14ac:dyDescent="0.3">
      <c r="A1087" s="140" t="s">
        <v>3302</v>
      </c>
      <c r="B1087" s="953" t="s">
        <v>3332</v>
      </c>
      <c r="C1087" s="387"/>
    </row>
    <row r="1088" spans="1:3" x14ac:dyDescent="0.3">
      <c r="A1088" s="140" t="s">
        <v>3326</v>
      </c>
      <c r="B1088" s="953" t="s">
        <v>3327</v>
      </c>
      <c r="C1088" s="387"/>
    </row>
    <row r="1089" spans="1:3" x14ac:dyDescent="0.3">
      <c r="A1089" s="74" t="s">
        <v>3673</v>
      </c>
      <c r="B1089" s="75" t="s">
        <v>4571</v>
      </c>
      <c r="C1089" s="387"/>
    </row>
    <row r="1090" spans="1:3" x14ac:dyDescent="0.3">
      <c r="A1090" s="74" t="s">
        <v>3674</v>
      </c>
      <c r="B1090" s="75" t="s">
        <v>4269</v>
      </c>
      <c r="C1090" s="387"/>
    </row>
    <row r="1091" spans="1:3" x14ac:dyDescent="0.3">
      <c r="A1091" s="74" t="s">
        <v>3675</v>
      </c>
      <c r="B1091" s="75" t="s">
        <v>3676</v>
      </c>
      <c r="C1091" s="387"/>
    </row>
    <row r="1092" spans="1:3" x14ac:dyDescent="0.3">
      <c r="A1092" s="74" t="s">
        <v>3677</v>
      </c>
      <c r="B1092" s="75" t="s">
        <v>3678</v>
      </c>
      <c r="C1092" s="387"/>
    </row>
    <row r="1093" spans="1:3" x14ac:dyDescent="0.3">
      <c r="A1093" s="74" t="s">
        <v>3679</v>
      </c>
      <c r="B1093" s="75" t="s">
        <v>3680</v>
      </c>
      <c r="C1093" s="387"/>
    </row>
    <row r="1094" spans="1:3" x14ac:dyDescent="0.3">
      <c r="A1094" s="74" t="s">
        <v>3681</v>
      </c>
      <c r="B1094" s="75" t="s">
        <v>3682</v>
      </c>
      <c r="C1094" s="387"/>
    </row>
    <row r="1095" spans="1:3" x14ac:dyDescent="0.3">
      <c r="A1095" s="74" t="s">
        <v>3683</v>
      </c>
      <c r="B1095" s="75" t="s">
        <v>3684</v>
      </c>
      <c r="C1095" s="387"/>
    </row>
    <row r="1096" spans="1:3" x14ac:dyDescent="0.3">
      <c r="A1096" s="74" t="s">
        <v>3685</v>
      </c>
      <c r="B1096" s="75" t="s">
        <v>3686</v>
      </c>
      <c r="C1096" s="387"/>
    </row>
    <row r="1097" spans="1:3" x14ac:dyDescent="0.3">
      <c r="A1097" s="74" t="s">
        <v>2648</v>
      </c>
      <c r="B1097" s="75" t="s">
        <v>3687</v>
      </c>
      <c r="C1097" s="387"/>
    </row>
    <row r="1098" spans="1:3" x14ac:dyDescent="0.3">
      <c r="A1098" s="74" t="s">
        <v>2649</v>
      </c>
      <c r="B1098" s="75" t="s">
        <v>4887</v>
      </c>
      <c r="C1098" s="387"/>
    </row>
    <row r="1099" spans="1:3" x14ac:dyDescent="0.3">
      <c r="A1099" s="74" t="s">
        <v>2650</v>
      </c>
      <c r="B1099" s="75" t="s">
        <v>3688</v>
      </c>
      <c r="C1099" s="387"/>
    </row>
    <row r="1100" spans="1:3" x14ac:dyDescent="0.3">
      <c r="A1100" s="74" t="s">
        <v>2651</v>
      </c>
      <c r="B1100" s="75" t="s">
        <v>3689</v>
      </c>
      <c r="C1100" s="387"/>
    </row>
    <row r="1101" spans="1:3" x14ac:dyDescent="0.3">
      <c r="A1101" s="74" t="s">
        <v>2652</v>
      </c>
      <c r="B1101" s="75" t="s">
        <v>3690</v>
      </c>
      <c r="C1101" s="387"/>
    </row>
    <row r="1102" spans="1:3" x14ac:dyDescent="0.3">
      <c r="A1102" s="74" t="s">
        <v>2653</v>
      </c>
      <c r="B1102" s="75" t="s">
        <v>3691</v>
      </c>
      <c r="C1102" s="387"/>
    </row>
    <row r="1103" spans="1:3" x14ac:dyDescent="0.3">
      <c r="A1103" s="74" t="s">
        <v>2654</v>
      </c>
      <c r="B1103" s="75" t="s">
        <v>3692</v>
      </c>
      <c r="C1103" s="387"/>
    </row>
    <row r="1104" spans="1:3" x14ac:dyDescent="0.3">
      <c r="A1104" s="74" t="s">
        <v>2655</v>
      </c>
      <c r="B1104" s="75" t="s">
        <v>3693</v>
      </c>
      <c r="C1104" s="387"/>
    </row>
    <row r="1105" spans="1:3" x14ac:dyDescent="0.3">
      <c r="A1105" s="74" t="s">
        <v>2656</v>
      </c>
      <c r="B1105" s="75" t="s">
        <v>3694</v>
      </c>
      <c r="C1105" s="387"/>
    </row>
    <row r="1106" spans="1:3" x14ac:dyDescent="0.3">
      <c r="A1106" s="74" t="s">
        <v>2657</v>
      </c>
      <c r="B1106" s="75" t="s">
        <v>3695</v>
      </c>
      <c r="C1106" s="387"/>
    </row>
    <row r="1107" spans="1:3" x14ac:dyDescent="0.3">
      <c r="A1107" s="74" t="s">
        <v>2658</v>
      </c>
      <c r="B1107" s="75" t="s">
        <v>3696</v>
      </c>
      <c r="C1107" s="387"/>
    </row>
    <row r="1108" spans="1:3" x14ac:dyDescent="0.3">
      <c r="A1108" s="74" t="s">
        <v>3697</v>
      </c>
      <c r="B1108" s="75" t="s">
        <v>3698</v>
      </c>
      <c r="C1108" s="387"/>
    </row>
    <row r="1109" spans="1:3" x14ac:dyDescent="0.3">
      <c r="A1109" s="74" t="s">
        <v>3699</v>
      </c>
      <c r="B1109" s="75" t="s">
        <v>3700</v>
      </c>
      <c r="C1109" s="387"/>
    </row>
    <row r="1110" spans="1:3" x14ac:dyDescent="0.3">
      <c r="A1110" s="74" t="s">
        <v>3701</v>
      </c>
      <c r="B1110" s="75" t="s">
        <v>3702</v>
      </c>
      <c r="C1110" s="387"/>
    </row>
    <row r="1111" spans="1:3" x14ac:dyDescent="0.3">
      <c r="A1111" s="74" t="s">
        <v>3703</v>
      </c>
      <c r="B1111" s="75" t="s">
        <v>3704</v>
      </c>
      <c r="C1111" s="387"/>
    </row>
    <row r="1112" spans="1:3" x14ac:dyDescent="0.3">
      <c r="A1112" s="74" t="s">
        <v>3705</v>
      </c>
      <c r="B1112" s="75" t="s">
        <v>3706</v>
      </c>
      <c r="C1112" s="387"/>
    </row>
    <row r="1113" spans="1:3" x14ac:dyDescent="0.3">
      <c r="A1113" s="74" t="s">
        <v>3707</v>
      </c>
      <c r="B1113" s="75" t="s">
        <v>3708</v>
      </c>
      <c r="C1113" s="387"/>
    </row>
    <row r="1114" spans="1:3" x14ac:dyDescent="0.3">
      <c r="A1114" s="74" t="s">
        <v>3709</v>
      </c>
      <c r="B1114" s="75" t="s">
        <v>3710</v>
      </c>
      <c r="C1114" s="387"/>
    </row>
    <row r="1115" spans="1:3" x14ac:dyDescent="0.3">
      <c r="A1115" s="74" t="s">
        <v>3711</v>
      </c>
      <c r="B1115" s="75" t="s">
        <v>3712</v>
      </c>
      <c r="C1115" s="387"/>
    </row>
    <row r="1116" spans="1:3" x14ac:dyDescent="0.3">
      <c r="A1116" s="74" t="s">
        <v>3713</v>
      </c>
      <c r="B1116" s="75" t="s">
        <v>3714</v>
      </c>
      <c r="C1116" s="387"/>
    </row>
    <row r="1117" spans="1:3" x14ac:dyDescent="0.3">
      <c r="A1117" s="74" t="s">
        <v>3715</v>
      </c>
      <c r="B1117" s="75" t="s">
        <v>3716</v>
      </c>
      <c r="C1117" s="387"/>
    </row>
    <row r="1118" spans="1:3" x14ac:dyDescent="0.3">
      <c r="A1118" s="74" t="s">
        <v>3717</v>
      </c>
      <c r="B1118" s="75" t="s">
        <v>3718</v>
      </c>
      <c r="C1118" s="387"/>
    </row>
    <row r="1119" spans="1:3" x14ac:dyDescent="0.3">
      <c r="A1119" s="74" t="s">
        <v>3719</v>
      </c>
      <c r="B1119" s="75" t="s">
        <v>3720</v>
      </c>
      <c r="C1119" s="387"/>
    </row>
    <row r="1120" spans="1:3" x14ac:dyDescent="0.3">
      <c r="A1120" s="74" t="s">
        <v>3721</v>
      </c>
      <c r="B1120" s="75" t="s">
        <v>3722</v>
      </c>
      <c r="C1120" s="387"/>
    </row>
    <row r="1121" spans="1:3" x14ac:dyDescent="0.3">
      <c r="A1121" s="74" t="s">
        <v>3723</v>
      </c>
      <c r="B1121" s="75" t="s">
        <v>3724</v>
      </c>
      <c r="C1121" s="387"/>
    </row>
    <row r="1122" spans="1:3" x14ac:dyDescent="0.3">
      <c r="A1122" s="74" t="s">
        <v>3725</v>
      </c>
      <c r="B1122" s="75" t="s">
        <v>3726</v>
      </c>
      <c r="C1122" s="387"/>
    </row>
    <row r="1123" spans="1:3" x14ac:dyDescent="0.3">
      <c r="A1123" s="74" t="s">
        <v>3727</v>
      </c>
      <c r="B1123" s="75" t="s">
        <v>3728</v>
      </c>
      <c r="C1123" s="387"/>
    </row>
    <row r="1124" spans="1:3" x14ac:dyDescent="0.3">
      <c r="A1124" s="74" t="s">
        <v>3729</v>
      </c>
      <c r="B1124" s="75" t="s">
        <v>3730</v>
      </c>
      <c r="C1124" s="387"/>
    </row>
    <row r="1125" spans="1:3" x14ac:dyDescent="0.3">
      <c r="A1125" s="74" t="s">
        <v>3731</v>
      </c>
      <c r="B1125" s="75" t="s">
        <v>3732</v>
      </c>
      <c r="C1125" s="387"/>
    </row>
    <row r="1126" spans="1:3" x14ac:dyDescent="0.3">
      <c r="A1126" s="74" t="s">
        <v>3733</v>
      </c>
      <c r="B1126" s="75" t="s">
        <v>3734</v>
      </c>
      <c r="C1126" s="387"/>
    </row>
    <row r="1127" spans="1:3" x14ac:dyDescent="0.3">
      <c r="A1127" s="74" t="s">
        <v>3735</v>
      </c>
      <c r="B1127" s="75" t="s">
        <v>3736</v>
      </c>
      <c r="C1127" s="387"/>
    </row>
    <row r="1128" spans="1:3" x14ac:dyDescent="0.3">
      <c r="A1128" s="74" t="s">
        <v>3737</v>
      </c>
      <c r="B1128" s="75" t="s">
        <v>3738</v>
      </c>
      <c r="C1128" s="387"/>
    </row>
    <row r="1129" spans="1:3" x14ac:dyDescent="0.3">
      <c r="A1129" s="74" t="s">
        <v>3739</v>
      </c>
      <c r="B1129" s="75" t="s">
        <v>3740</v>
      </c>
      <c r="C1129" s="387"/>
    </row>
    <row r="1130" spans="1:3" x14ac:dyDescent="0.3">
      <c r="A1130" s="74" t="s">
        <v>3741</v>
      </c>
      <c r="B1130" s="75" t="s">
        <v>3742</v>
      </c>
      <c r="C1130" s="387"/>
    </row>
    <row r="1131" spans="1:3" x14ac:dyDescent="0.3">
      <c r="A1131" s="74" t="s">
        <v>3743</v>
      </c>
      <c r="B1131" s="75" t="s">
        <v>3744</v>
      </c>
      <c r="C1131" s="387"/>
    </row>
    <row r="1132" spans="1:3" x14ac:dyDescent="0.3">
      <c r="A1132" s="74" t="s">
        <v>3745</v>
      </c>
      <c r="B1132" s="75" t="s">
        <v>3746</v>
      </c>
      <c r="C1132" s="387"/>
    </row>
    <row r="1133" spans="1:3" x14ac:dyDescent="0.3">
      <c r="A1133" s="74" t="s">
        <v>3747</v>
      </c>
      <c r="B1133" s="75" t="s">
        <v>3748</v>
      </c>
      <c r="C1133" s="387"/>
    </row>
    <row r="1134" spans="1:3" x14ac:dyDescent="0.3">
      <c r="A1134" s="74" t="s">
        <v>3749</v>
      </c>
      <c r="B1134" s="75" t="s">
        <v>3750</v>
      </c>
      <c r="C1134" s="387"/>
    </row>
    <row r="1135" spans="1:3" x14ac:dyDescent="0.3">
      <c r="A1135" s="74" t="s">
        <v>3751</v>
      </c>
      <c r="B1135" s="75" t="s">
        <v>4295</v>
      </c>
      <c r="C1135" s="387"/>
    </row>
    <row r="1136" spans="1:3" x14ac:dyDescent="0.3">
      <c r="A1136" s="74" t="s">
        <v>3752</v>
      </c>
      <c r="B1136" s="75" t="s">
        <v>3753</v>
      </c>
      <c r="C1136" s="387"/>
    </row>
    <row r="1137" spans="1:3" x14ac:dyDescent="0.3">
      <c r="A1137" s="74" t="s">
        <v>3754</v>
      </c>
      <c r="B1137" s="75" t="s">
        <v>3755</v>
      </c>
      <c r="C1137" s="387"/>
    </row>
    <row r="1138" spans="1:3" x14ac:dyDescent="0.3">
      <c r="A1138" s="74" t="s">
        <v>3756</v>
      </c>
      <c r="B1138" s="75" t="s">
        <v>3757</v>
      </c>
      <c r="C1138" s="387"/>
    </row>
    <row r="1139" spans="1:3" x14ac:dyDescent="0.3">
      <c r="A1139" s="74" t="s">
        <v>3758</v>
      </c>
      <c r="B1139" s="75" t="s">
        <v>3759</v>
      </c>
      <c r="C1139" s="387"/>
    </row>
    <row r="1140" spans="1:3" x14ac:dyDescent="0.3">
      <c r="A1140" s="74" t="s">
        <v>3760</v>
      </c>
      <c r="B1140" s="75" t="s">
        <v>3761</v>
      </c>
      <c r="C1140" s="387"/>
    </row>
    <row r="1141" spans="1:3" x14ac:dyDescent="0.3">
      <c r="A1141" s="74" t="s">
        <v>3762</v>
      </c>
      <c r="B1141" s="75" t="s">
        <v>3763</v>
      </c>
      <c r="C1141" s="387"/>
    </row>
    <row r="1142" spans="1:3" x14ac:dyDescent="0.3">
      <c r="A1142" s="74" t="s">
        <v>3764</v>
      </c>
      <c r="B1142" s="75" t="s">
        <v>3765</v>
      </c>
      <c r="C1142" s="387"/>
    </row>
    <row r="1143" spans="1:3" x14ac:dyDescent="0.3">
      <c r="A1143" s="74" t="s">
        <v>3766</v>
      </c>
      <c r="B1143" s="75" t="s">
        <v>3767</v>
      </c>
      <c r="C1143" s="387"/>
    </row>
    <row r="1144" spans="1:3" x14ac:dyDescent="0.3">
      <c r="A1144" s="74" t="s">
        <v>3768</v>
      </c>
      <c r="B1144" s="75" t="s">
        <v>3769</v>
      </c>
      <c r="C1144" s="387"/>
    </row>
    <row r="1145" spans="1:3" x14ac:dyDescent="0.3">
      <c r="A1145" s="74" t="s">
        <v>3770</v>
      </c>
      <c r="B1145" s="75" t="s">
        <v>3771</v>
      </c>
      <c r="C1145" s="387"/>
    </row>
    <row r="1146" spans="1:3" x14ac:dyDescent="0.3">
      <c r="A1146" s="74" t="s">
        <v>3772</v>
      </c>
      <c r="B1146" s="75" t="s">
        <v>4968</v>
      </c>
      <c r="C1146" s="387"/>
    </row>
    <row r="1147" spans="1:3" x14ac:dyDescent="0.3">
      <c r="A1147" s="74" t="s">
        <v>3562</v>
      </c>
      <c r="B1147" s="75" t="s">
        <v>3773</v>
      </c>
      <c r="C1147" s="387"/>
    </row>
    <row r="1148" spans="1:3" x14ac:dyDescent="0.3">
      <c r="A1148" s="74" t="s">
        <v>3564</v>
      </c>
      <c r="B1148" s="75" t="s">
        <v>3774</v>
      </c>
      <c r="C1148" s="387"/>
    </row>
    <row r="1149" spans="1:3" x14ac:dyDescent="0.3">
      <c r="A1149" s="74" t="s">
        <v>3566</v>
      </c>
      <c r="B1149" s="75" t="s">
        <v>3775</v>
      </c>
      <c r="C1149" s="387"/>
    </row>
    <row r="1150" spans="1:3" x14ac:dyDescent="0.3">
      <c r="A1150" s="74" t="s">
        <v>3568</v>
      </c>
      <c r="B1150" s="75" t="s">
        <v>3776</v>
      </c>
      <c r="C1150" s="387"/>
    </row>
    <row r="1151" spans="1:3" x14ac:dyDescent="0.3">
      <c r="A1151" s="74" t="s">
        <v>3570</v>
      </c>
      <c r="B1151" s="75" t="s">
        <v>3777</v>
      </c>
      <c r="C1151" s="387"/>
    </row>
    <row r="1152" spans="1:3" x14ac:dyDescent="0.3">
      <c r="A1152" s="74" t="s">
        <v>3572</v>
      </c>
      <c r="B1152" s="75" t="s">
        <v>3778</v>
      </c>
      <c r="C1152" s="387"/>
    </row>
    <row r="1153" spans="1:3" x14ac:dyDescent="0.3">
      <c r="A1153" s="74" t="s">
        <v>3574</v>
      </c>
      <c r="B1153" s="75" t="s">
        <v>3779</v>
      </c>
      <c r="C1153" s="387"/>
    </row>
    <row r="1154" spans="1:3" x14ac:dyDescent="0.3">
      <c r="A1154" s="74" t="s">
        <v>3576</v>
      </c>
      <c r="B1154" s="75" t="s">
        <v>3780</v>
      </c>
      <c r="C1154" s="387"/>
    </row>
    <row r="1155" spans="1:3" x14ac:dyDescent="0.3">
      <c r="A1155" s="74" t="s">
        <v>3578</v>
      </c>
      <c r="B1155" s="75" t="s">
        <v>3781</v>
      </c>
      <c r="C1155" s="387"/>
    </row>
    <row r="1156" spans="1:3" x14ac:dyDescent="0.3">
      <c r="A1156" s="74" t="s">
        <v>3580</v>
      </c>
      <c r="B1156" s="75" t="s">
        <v>7018</v>
      </c>
      <c r="C1156" s="387"/>
    </row>
    <row r="1157" spans="1:3" x14ac:dyDescent="0.3">
      <c r="A1157" s="74" t="s">
        <v>3582</v>
      </c>
      <c r="B1157" s="75" t="s">
        <v>3782</v>
      </c>
      <c r="C1157" s="387"/>
    </row>
    <row r="1158" spans="1:3" x14ac:dyDescent="0.3">
      <c r="A1158" s="74" t="s">
        <v>3783</v>
      </c>
      <c r="B1158" s="75" t="s">
        <v>4919</v>
      </c>
      <c r="C1158" s="387"/>
    </row>
    <row r="1159" spans="1:3" x14ac:dyDescent="0.3">
      <c r="A1159" s="74" t="s">
        <v>3784</v>
      </c>
      <c r="B1159" s="75" t="s">
        <v>3785</v>
      </c>
      <c r="C1159" s="387"/>
    </row>
    <row r="1160" spans="1:3" x14ac:dyDescent="0.3">
      <c r="A1160" s="74" t="s">
        <v>3786</v>
      </c>
      <c r="B1160" s="75" t="s">
        <v>4390</v>
      </c>
      <c r="C1160" s="387"/>
    </row>
    <row r="1161" spans="1:3" x14ac:dyDescent="0.3">
      <c r="A1161" s="74" t="s">
        <v>3787</v>
      </c>
      <c r="B1161" s="75" t="s">
        <v>4400</v>
      </c>
      <c r="C1161" s="387"/>
    </row>
    <row r="1162" spans="1:3" x14ac:dyDescent="0.3">
      <c r="A1162" s="74" t="s">
        <v>3788</v>
      </c>
      <c r="B1162" s="75" t="s">
        <v>3789</v>
      </c>
      <c r="C1162" s="387"/>
    </row>
    <row r="1163" spans="1:3" x14ac:dyDescent="0.3">
      <c r="A1163" s="74" t="s">
        <v>3790</v>
      </c>
      <c r="B1163" s="75" t="s">
        <v>3791</v>
      </c>
      <c r="C1163" s="387"/>
    </row>
    <row r="1164" spans="1:3" x14ac:dyDescent="0.3">
      <c r="A1164" s="74" t="s">
        <v>3792</v>
      </c>
      <c r="B1164" s="75" t="s">
        <v>3793</v>
      </c>
      <c r="C1164" s="387"/>
    </row>
    <row r="1165" spans="1:3" x14ac:dyDescent="0.3">
      <c r="A1165" s="74" t="s">
        <v>3794</v>
      </c>
      <c r="B1165" s="75" t="s">
        <v>3795</v>
      </c>
      <c r="C1165" s="387"/>
    </row>
    <row r="1166" spans="1:3" x14ac:dyDescent="0.3">
      <c r="A1166" s="74" t="s">
        <v>3796</v>
      </c>
      <c r="B1166" s="75" t="s">
        <v>3797</v>
      </c>
      <c r="C1166" s="387"/>
    </row>
    <row r="1167" spans="1:3" x14ac:dyDescent="0.3">
      <c r="A1167" s="74" t="s">
        <v>3798</v>
      </c>
      <c r="B1167" s="75" t="s">
        <v>3799</v>
      </c>
      <c r="C1167" s="387"/>
    </row>
    <row r="1168" spans="1:3" x14ac:dyDescent="0.3">
      <c r="A1168" s="74" t="s">
        <v>3800</v>
      </c>
      <c r="B1168" s="75" t="s">
        <v>4389</v>
      </c>
      <c r="C1168" s="387"/>
    </row>
    <row r="1169" spans="1:3" x14ac:dyDescent="0.3">
      <c r="A1169" s="74" t="s">
        <v>3801</v>
      </c>
      <c r="B1169" s="75" t="s">
        <v>3802</v>
      </c>
      <c r="C1169" s="387"/>
    </row>
    <row r="1170" spans="1:3" x14ac:dyDescent="0.3">
      <c r="A1170" s="74" t="s">
        <v>3803</v>
      </c>
      <c r="B1170" s="75" t="s">
        <v>3804</v>
      </c>
      <c r="C1170" s="387"/>
    </row>
    <row r="1171" spans="1:3" x14ac:dyDescent="0.3">
      <c r="A1171" s="74" t="s">
        <v>3805</v>
      </c>
      <c r="B1171" s="75" t="s">
        <v>4838</v>
      </c>
      <c r="C1171" s="387"/>
    </row>
    <row r="1172" spans="1:3" x14ac:dyDescent="0.3">
      <c r="A1172" s="74" t="s">
        <v>3806</v>
      </c>
      <c r="B1172" s="75" t="s">
        <v>3807</v>
      </c>
      <c r="C1172" s="387"/>
    </row>
    <row r="1173" spans="1:3" x14ac:dyDescent="0.3">
      <c r="A1173" s="74" t="s">
        <v>3808</v>
      </c>
      <c r="B1173" s="75" t="s">
        <v>3809</v>
      </c>
      <c r="C1173" s="387"/>
    </row>
    <row r="1174" spans="1:3" x14ac:dyDescent="0.3">
      <c r="A1174" s="74" t="s">
        <v>3810</v>
      </c>
      <c r="B1174" s="75" t="s">
        <v>3811</v>
      </c>
      <c r="C1174" s="387"/>
    </row>
    <row r="1175" spans="1:3" x14ac:dyDescent="0.3">
      <c r="A1175" s="74" t="s">
        <v>3812</v>
      </c>
      <c r="B1175" s="75" t="s">
        <v>3813</v>
      </c>
      <c r="C1175" s="387"/>
    </row>
    <row r="1176" spans="1:3" x14ac:dyDescent="0.3">
      <c r="A1176" s="74" t="s">
        <v>3814</v>
      </c>
      <c r="B1176" s="75" t="s">
        <v>3815</v>
      </c>
      <c r="C1176" s="387"/>
    </row>
    <row r="1177" spans="1:3" x14ac:dyDescent="0.3">
      <c r="A1177" s="74" t="s">
        <v>3816</v>
      </c>
      <c r="B1177" s="75" t="s">
        <v>3817</v>
      </c>
      <c r="C1177" s="387"/>
    </row>
    <row r="1178" spans="1:3" x14ac:dyDescent="0.3">
      <c r="A1178" s="74" t="s">
        <v>3818</v>
      </c>
      <c r="B1178" s="75" t="s">
        <v>3819</v>
      </c>
      <c r="C1178" s="387"/>
    </row>
    <row r="1179" spans="1:3" x14ac:dyDescent="0.3">
      <c r="A1179" s="74" t="s">
        <v>3820</v>
      </c>
      <c r="B1179" s="75" t="s">
        <v>3821</v>
      </c>
      <c r="C1179" s="387"/>
    </row>
    <row r="1180" spans="1:3" x14ac:dyDescent="0.3">
      <c r="A1180" s="74" t="s">
        <v>3822</v>
      </c>
      <c r="B1180" s="75" t="s">
        <v>3823</v>
      </c>
      <c r="C1180" s="387"/>
    </row>
    <row r="1181" spans="1:3" x14ac:dyDescent="0.3">
      <c r="A1181" s="74" t="s">
        <v>3824</v>
      </c>
      <c r="B1181" s="75" t="s">
        <v>4908</v>
      </c>
      <c r="C1181" s="387"/>
    </row>
    <row r="1182" spans="1:3" x14ac:dyDescent="0.3">
      <c r="A1182" s="74" t="s">
        <v>3825</v>
      </c>
      <c r="B1182" s="75" t="s">
        <v>3826</v>
      </c>
      <c r="C1182" s="387"/>
    </row>
    <row r="1183" spans="1:3" x14ac:dyDescent="0.3">
      <c r="A1183" s="74" t="s">
        <v>3827</v>
      </c>
      <c r="B1183" s="75" t="s">
        <v>3828</v>
      </c>
      <c r="C1183" s="387"/>
    </row>
    <row r="1184" spans="1:3" x14ac:dyDescent="0.3">
      <c r="A1184" s="74" t="s">
        <v>3829</v>
      </c>
      <c r="B1184" s="75" t="s">
        <v>3830</v>
      </c>
      <c r="C1184" s="387"/>
    </row>
    <row r="1185" spans="1:3" x14ac:dyDescent="0.3">
      <c r="A1185" s="74" t="s">
        <v>3831</v>
      </c>
      <c r="B1185" s="75" t="s">
        <v>3832</v>
      </c>
      <c r="C1185" s="387"/>
    </row>
    <row r="1186" spans="1:3" x14ac:dyDescent="0.3">
      <c r="A1186" s="74" t="s">
        <v>3833</v>
      </c>
      <c r="B1186" s="75" t="s">
        <v>3834</v>
      </c>
      <c r="C1186" s="387"/>
    </row>
    <row r="1187" spans="1:3" x14ac:dyDescent="0.3">
      <c r="A1187" s="74" t="s">
        <v>3835</v>
      </c>
      <c r="B1187" s="75" t="s">
        <v>3836</v>
      </c>
      <c r="C1187" s="387"/>
    </row>
    <row r="1188" spans="1:3" x14ac:dyDescent="0.3">
      <c r="A1188" s="74" t="s">
        <v>3837</v>
      </c>
      <c r="B1188" s="75" t="s">
        <v>3838</v>
      </c>
      <c r="C1188" s="387"/>
    </row>
    <row r="1189" spans="1:3" x14ac:dyDescent="0.3">
      <c r="A1189" s="74" t="s">
        <v>3839</v>
      </c>
      <c r="B1189" s="75" t="s">
        <v>3840</v>
      </c>
      <c r="C1189" s="387"/>
    </row>
    <row r="1190" spans="1:3" x14ac:dyDescent="0.3">
      <c r="A1190" s="74" t="s">
        <v>3841</v>
      </c>
      <c r="B1190" s="75" t="s">
        <v>4639</v>
      </c>
      <c r="C1190" s="387"/>
    </row>
    <row r="1191" spans="1:3" x14ac:dyDescent="0.3">
      <c r="A1191" s="74" t="s">
        <v>3842</v>
      </c>
      <c r="B1191" s="75" t="s">
        <v>3843</v>
      </c>
      <c r="C1191" s="387"/>
    </row>
    <row r="1192" spans="1:3" x14ac:dyDescent="0.3">
      <c r="A1192" s="74" t="s">
        <v>3844</v>
      </c>
      <c r="B1192" s="75" t="s">
        <v>3845</v>
      </c>
      <c r="C1192" s="387"/>
    </row>
    <row r="1193" spans="1:3" x14ac:dyDescent="0.3">
      <c r="A1193" s="74" t="s">
        <v>3846</v>
      </c>
      <c r="B1193" s="75" t="s">
        <v>3847</v>
      </c>
      <c r="C1193" s="387"/>
    </row>
    <row r="1194" spans="1:3" x14ac:dyDescent="0.3">
      <c r="A1194" s="74" t="s">
        <v>4249</v>
      </c>
      <c r="B1194" s="75" t="s">
        <v>4638</v>
      </c>
      <c r="C1194" s="387"/>
    </row>
    <row r="1195" spans="1:3" x14ac:dyDescent="0.3">
      <c r="A1195" s="74" t="s">
        <v>4255</v>
      </c>
      <c r="B1195" s="75" t="s">
        <v>4257</v>
      </c>
      <c r="C1195" s="387"/>
    </row>
    <row r="1196" spans="1:3" x14ac:dyDescent="0.3">
      <c r="A1196" s="74" t="s">
        <v>4256</v>
      </c>
      <c r="B1196" s="75" t="s">
        <v>4258</v>
      </c>
      <c r="C1196" s="387"/>
    </row>
    <row r="1197" spans="1:3" x14ac:dyDescent="0.3">
      <c r="A1197" s="74" t="s">
        <v>4261</v>
      </c>
      <c r="B1197" s="75" t="s">
        <v>4262</v>
      </c>
      <c r="C1197" s="387"/>
    </row>
    <row r="1198" spans="1:3" x14ac:dyDescent="0.3">
      <c r="A1198" s="74" t="s">
        <v>4263</v>
      </c>
      <c r="B1198" s="75" t="s">
        <v>4769</v>
      </c>
      <c r="C1198" s="387"/>
    </row>
    <row r="1199" spans="1:3" x14ac:dyDescent="0.3">
      <c r="A1199" s="74" t="s">
        <v>4264</v>
      </c>
      <c r="B1199" s="75" t="s">
        <v>4270</v>
      </c>
      <c r="C1199" s="387"/>
    </row>
    <row r="1200" spans="1:3" x14ac:dyDescent="0.3">
      <c r="A1200" s="74" t="s">
        <v>4265</v>
      </c>
      <c r="B1200" s="75" t="s">
        <v>4266</v>
      </c>
      <c r="C1200" s="387"/>
    </row>
    <row r="1201" spans="1:3" x14ac:dyDescent="0.3">
      <c r="A1201" s="74" t="s">
        <v>4267</v>
      </c>
      <c r="B1201" s="75" t="s">
        <v>4268</v>
      </c>
      <c r="C1201" s="387"/>
    </row>
    <row r="1202" spans="1:3" x14ac:dyDescent="0.3">
      <c r="A1202" s="802" t="s">
        <v>4271</v>
      </c>
      <c r="B1202" s="801" t="s">
        <v>6939</v>
      </c>
      <c r="C1202" s="387"/>
    </row>
    <row r="1203" spans="1:3" x14ac:dyDescent="0.3">
      <c r="A1203" s="74" t="s">
        <v>4272</v>
      </c>
      <c r="B1203" s="75" t="s">
        <v>4909</v>
      </c>
      <c r="C1203" s="387"/>
    </row>
    <row r="1204" spans="1:3" x14ac:dyDescent="0.3">
      <c r="A1204" s="74" t="s">
        <v>4275</v>
      </c>
      <c r="B1204" s="75" t="s">
        <v>4286</v>
      </c>
      <c r="C1204" s="387"/>
    </row>
    <row r="1205" spans="1:3" x14ac:dyDescent="0.3">
      <c r="A1205" s="74" t="s">
        <v>4283</v>
      </c>
      <c r="B1205" s="75" t="s">
        <v>4288</v>
      </c>
      <c r="C1205" s="387"/>
    </row>
    <row r="1206" spans="1:3" x14ac:dyDescent="0.3">
      <c r="A1206" s="74" t="s">
        <v>4284</v>
      </c>
      <c r="B1206" s="75" t="s">
        <v>4289</v>
      </c>
      <c r="C1206" s="387"/>
    </row>
    <row r="1207" spans="1:3" x14ac:dyDescent="0.3">
      <c r="A1207" s="74" t="s">
        <v>4285</v>
      </c>
      <c r="B1207" s="75" t="s">
        <v>4768</v>
      </c>
      <c r="C1207" s="387"/>
    </row>
    <row r="1208" spans="1:3" x14ac:dyDescent="0.3">
      <c r="A1208" s="74" t="s">
        <v>4290</v>
      </c>
      <c r="B1208" s="75" t="s">
        <v>4293</v>
      </c>
      <c r="C1208" s="387"/>
    </row>
    <row r="1209" spans="1:3" x14ac:dyDescent="0.3">
      <c r="A1209" s="74" t="s">
        <v>4291</v>
      </c>
      <c r="B1209" s="75" t="s">
        <v>4294</v>
      </c>
      <c r="C1209" s="387"/>
    </row>
    <row r="1210" spans="1:3" x14ac:dyDescent="0.3">
      <c r="A1210" s="74" t="s">
        <v>4292</v>
      </c>
      <c r="B1210" s="75" t="s">
        <v>4304</v>
      </c>
      <c r="C1210" s="387"/>
    </row>
    <row r="1211" spans="1:3" x14ac:dyDescent="0.3">
      <c r="A1211" s="74" t="s">
        <v>4305</v>
      </c>
      <c r="B1211" s="75" t="s">
        <v>4343</v>
      </c>
      <c r="C1211" s="387"/>
    </row>
    <row r="1212" spans="1:3" x14ac:dyDescent="0.3">
      <c r="A1212" s="74" t="s">
        <v>4339</v>
      </c>
      <c r="B1212" s="75" t="s">
        <v>4340</v>
      </c>
      <c r="C1212" s="387"/>
    </row>
    <row r="1213" spans="1:3" x14ac:dyDescent="0.3">
      <c r="A1213" s="74" t="s">
        <v>4344</v>
      </c>
      <c r="B1213" s="75" t="s">
        <v>4352</v>
      </c>
      <c r="C1213" s="387"/>
    </row>
    <row r="1214" spans="1:3" x14ac:dyDescent="0.3">
      <c r="A1214" s="74" t="s">
        <v>4345</v>
      </c>
      <c r="B1214" s="75" t="s">
        <v>4353</v>
      </c>
      <c r="C1214" s="387"/>
    </row>
    <row r="1215" spans="1:3" x14ac:dyDescent="0.3">
      <c r="A1215" s="74" t="s">
        <v>4346</v>
      </c>
      <c r="B1215" s="75" t="s">
        <v>4354</v>
      </c>
      <c r="C1215" s="387"/>
    </row>
    <row r="1216" spans="1:3" x14ac:dyDescent="0.3">
      <c r="A1216" s="74" t="s">
        <v>4347</v>
      </c>
      <c r="B1216" s="75" t="s">
        <v>4355</v>
      </c>
      <c r="C1216" s="387"/>
    </row>
    <row r="1217" spans="1:3" x14ac:dyDescent="0.3">
      <c r="A1217" s="74" t="s">
        <v>4348</v>
      </c>
      <c r="B1217" s="75" t="s">
        <v>4359</v>
      </c>
      <c r="C1217" s="387"/>
    </row>
    <row r="1218" spans="1:3" x14ac:dyDescent="0.3">
      <c r="A1218" s="74" t="s">
        <v>4349</v>
      </c>
      <c r="B1218" s="75" t="s">
        <v>4363</v>
      </c>
      <c r="C1218" s="387"/>
    </row>
    <row r="1219" spans="1:3" x14ac:dyDescent="0.3">
      <c r="A1219" s="74" t="s">
        <v>4350</v>
      </c>
      <c r="B1219" s="75" t="s">
        <v>4362</v>
      </c>
      <c r="C1219" s="387"/>
    </row>
    <row r="1220" spans="1:3" x14ac:dyDescent="0.3">
      <c r="A1220" s="74" t="s">
        <v>4351</v>
      </c>
      <c r="B1220" s="75" t="s">
        <v>4364</v>
      </c>
      <c r="C1220" s="387"/>
    </row>
    <row r="1221" spans="1:3" x14ac:dyDescent="0.3">
      <c r="A1221" s="74" t="s">
        <v>4356</v>
      </c>
      <c r="B1221" s="75" t="s">
        <v>4365</v>
      </c>
      <c r="C1221" s="387"/>
    </row>
    <row r="1222" spans="1:3" x14ac:dyDescent="0.3">
      <c r="A1222" s="74" t="s">
        <v>4357</v>
      </c>
      <c r="B1222" s="75" t="s">
        <v>4366</v>
      </c>
      <c r="C1222" s="387"/>
    </row>
    <row r="1223" spans="1:3" x14ac:dyDescent="0.3">
      <c r="A1223" s="74" t="s">
        <v>4358</v>
      </c>
      <c r="B1223" s="75" t="s">
        <v>4367</v>
      </c>
      <c r="C1223" s="387"/>
    </row>
    <row r="1224" spans="1:3" x14ac:dyDescent="0.3">
      <c r="A1224" s="74" t="s">
        <v>4382</v>
      </c>
      <c r="B1224" s="75" t="s">
        <v>4386</v>
      </c>
      <c r="C1224" s="387"/>
    </row>
    <row r="1225" spans="1:3" x14ac:dyDescent="0.3">
      <c r="A1225" s="74" t="s">
        <v>4383</v>
      </c>
      <c r="B1225" s="75" t="s">
        <v>4387</v>
      </c>
      <c r="C1225" s="387"/>
    </row>
    <row r="1226" spans="1:3" x14ac:dyDescent="0.3">
      <c r="A1226" s="74" t="s">
        <v>4384</v>
      </c>
      <c r="B1226" s="75" t="s">
        <v>4388</v>
      </c>
      <c r="C1226" s="387"/>
    </row>
    <row r="1227" spans="1:3" x14ac:dyDescent="0.3">
      <c r="A1227" s="74" t="s">
        <v>4385</v>
      </c>
      <c r="B1227" s="75" t="s">
        <v>4395</v>
      </c>
      <c r="C1227" s="387"/>
    </row>
    <row r="1228" spans="1:3" x14ac:dyDescent="0.3">
      <c r="A1228" s="74" t="s">
        <v>4391</v>
      </c>
      <c r="B1228" s="75" t="s">
        <v>4405</v>
      </c>
      <c r="C1228" s="387"/>
    </row>
    <row r="1229" spans="1:3" x14ac:dyDescent="0.3">
      <c r="A1229" s="74" t="s">
        <v>4392</v>
      </c>
      <c r="B1229" s="75" t="s">
        <v>4394</v>
      </c>
      <c r="C1229" s="387"/>
    </row>
    <row r="1230" spans="1:3" x14ac:dyDescent="0.3">
      <c r="A1230" s="74" t="s">
        <v>4393</v>
      </c>
      <c r="B1230" s="75" t="s">
        <v>4404</v>
      </c>
      <c r="C1230" s="387"/>
    </row>
    <row r="1231" spans="1:3" x14ac:dyDescent="0.3">
      <c r="A1231" s="74" t="s">
        <v>4403</v>
      </c>
      <c r="B1231" s="75" t="s">
        <v>4408</v>
      </c>
      <c r="C1231" s="387"/>
    </row>
    <row r="1232" spans="1:3" x14ac:dyDescent="0.3">
      <c r="A1232" s="74" t="s">
        <v>4409</v>
      </c>
      <c r="B1232" s="75" t="s">
        <v>4410</v>
      </c>
      <c r="C1232" s="387"/>
    </row>
    <row r="1233" spans="1:3" x14ac:dyDescent="0.3">
      <c r="A1233" s="74" t="s">
        <v>4412</v>
      </c>
      <c r="B1233" s="75" t="s">
        <v>4424</v>
      </c>
      <c r="C1233" s="387"/>
    </row>
    <row r="1234" spans="1:3" x14ac:dyDescent="0.3">
      <c r="A1234" s="74" t="s">
        <v>4413</v>
      </c>
      <c r="B1234" s="75" t="s">
        <v>4425</v>
      </c>
      <c r="C1234" s="387"/>
    </row>
    <row r="1235" spans="1:3" x14ac:dyDescent="0.3">
      <c r="A1235" s="74" t="s">
        <v>4414</v>
      </c>
      <c r="B1235" s="75" t="s">
        <v>4432</v>
      </c>
      <c r="C1235" s="387"/>
    </row>
    <row r="1236" spans="1:3" x14ac:dyDescent="0.3">
      <c r="A1236" s="74" t="s">
        <v>4415</v>
      </c>
      <c r="B1236" s="75" t="s">
        <v>4426</v>
      </c>
      <c r="C1236" s="387"/>
    </row>
    <row r="1237" spans="1:3" x14ac:dyDescent="0.3">
      <c r="A1237" s="74" t="s">
        <v>4416</v>
      </c>
      <c r="B1237" s="75" t="s">
        <v>4427</v>
      </c>
      <c r="C1237" s="387"/>
    </row>
    <row r="1238" spans="1:3" x14ac:dyDescent="0.3">
      <c r="A1238" s="74" t="s">
        <v>4417</v>
      </c>
      <c r="B1238" s="75" t="s">
        <v>4428</v>
      </c>
      <c r="C1238" s="387"/>
    </row>
    <row r="1239" spans="1:3" x14ac:dyDescent="0.3">
      <c r="A1239" s="74" t="s">
        <v>4418</v>
      </c>
      <c r="B1239" s="75" t="s">
        <v>4429</v>
      </c>
      <c r="C1239" s="387"/>
    </row>
    <row r="1240" spans="1:3" x14ac:dyDescent="0.3">
      <c r="A1240" s="74" t="s">
        <v>4419</v>
      </c>
      <c r="B1240" s="75" t="s">
        <v>4430</v>
      </c>
      <c r="C1240" s="387"/>
    </row>
    <row r="1241" spans="1:3" x14ac:dyDescent="0.3">
      <c r="A1241" s="74" t="s">
        <v>4420</v>
      </c>
      <c r="B1241" s="75" t="s">
        <v>4431</v>
      </c>
      <c r="C1241" s="387"/>
    </row>
    <row r="1242" spans="1:3" x14ac:dyDescent="0.3">
      <c r="A1242" s="74" t="s">
        <v>4421</v>
      </c>
      <c r="B1242" s="75" t="s">
        <v>4423</v>
      </c>
      <c r="C1242" s="387"/>
    </row>
    <row r="1243" spans="1:3" x14ac:dyDescent="0.3">
      <c r="A1243" s="74" t="s">
        <v>4433</v>
      </c>
      <c r="B1243" s="75" t="s">
        <v>4464</v>
      </c>
      <c r="C1243" s="387"/>
    </row>
    <row r="1244" spans="1:3" x14ac:dyDescent="0.3">
      <c r="A1244" s="74" t="s">
        <v>4434</v>
      </c>
      <c r="B1244" s="75" t="s">
        <v>4465</v>
      </c>
      <c r="C1244" s="387"/>
    </row>
    <row r="1245" spans="1:3" x14ac:dyDescent="0.3">
      <c r="A1245" s="74" t="s">
        <v>4435</v>
      </c>
      <c r="B1245" s="75" t="s">
        <v>4466</v>
      </c>
      <c r="C1245" s="387"/>
    </row>
    <row r="1246" spans="1:3" x14ac:dyDescent="0.3">
      <c r="A1246" s="74" t="s">
        <v>4436</v>
      </c>
      <c r="B1246" s="75" t="s">
        <v>4467</v>
      </c>
      <c r="C1246" s="387"/>
    </row>
    <row r="1247" spans="1:3" x14ac:dyDescent="0.3">
      <c r="A1247" s="74" t="s">
        <v>4437</v>
      </c>
      <c r="B1247" s="75" t="s">
        <v>4468</v>
      </c>
      <c r="C1247" s="387"/>
    </row>
    <row r="1248" spans="1:3" x14ac:dyDescent="0.3">
      <c r="A1248" s="74" t="s">
        <v>4438</v>
      </c>
      <c r="B1248" s="75" t="s">
        <v>4469</v>
      </c>
      <c r="C1248" s="387"/>
    </row>
    <row r="1249" spans="1:3" x14ac:dyDescent="0.3">
      <c r="A1249" s="74" t="s">
        <v>4439</v>
      </c>
      <c r="B1249" s="75" t="s">
        <v>4470</v>
      </c>
      <c r="C1249" s="387"/>
    </row>
    <row r="1250" spans="1:3" x14ac:dyDescent="0.3">
      <c r="A1250" s="74" t="s">
        <v>4440</v>
      </c>
      <c r="B1250" s="75" t="s">
        <v>4471</v>
      </c>
      <c r="C1250" s="387"/>
    </row>
    <row r="1251" spans="1:3" x14ac:dyDescent="0.3">
      <c r="A1251" s="74" t="s">
        <v>4441</v>
      </c>
      <c r="B1251" s="75" t="s">
        <v>4472</v>
      </c>
      <c r="C1251" s="387"/>
    </row>
    <row r="1252" spans="1:3" x14ac:dyDescent="0.3">
      <c r="A1252" s="74" t="s">
        <v>4442</v>
      </c>
      <c r="B1252" s="75" t="s">
        <v>4473</v>
      </c>
      <c r="C1252" s="387"/>
    </row>
    <row r="1253" spans="1:3" x14ac:dyDescent="0.3">
      <c r="A1253" s="74" t="s">
        <v>4443</v>
      </c>
      <c r="B1253" s="75" t="s">
        <v>4476</v>
      </c>
      <c r="C1253" s="387"/>
    </row>
    <row r="1254" spans="1:3" x14ac:dyDescent="0.3">
      <c r="A1254" s="74" t="s">
        <v>4444</v>
      </c>
      <c r="B1254" s="75" t="s">
        <v>4477</v>
      </c>
      <c r="C1254" s="387"/>
    </row>
    <row r="1255" spans="1:3" x14ac:dyDescent="0.3">
      <c r="A1255" s="74" t="s">
        <v>4445</v>
      </c>
      <c r="B1255" s="75" t="s">
        <v>4486</v>
      </c>
      <c r="C1255" s="387"/>
    </row>
    <row r="1256" spans="1:3" x14ac:dyDescent="0.3">
      <c r="A1256" s="74" t="s">
        <v>4446</v>
      </c>
      <c r="B1256" s="75" t="s">
        <v>4475</v>
      </c>
      <c r="C1256" s="387"/>
    </row>
    <row r="1257" spans="1:3" x14ac:dyDescent="0.3">
      <c r="A1257" s="74" t="s">
        <v>4447</v>
      </c>
      <c r="B1257" s="75" t="s">
        <v>4635</v>
      </c>
      <c r="C1257" s="387"/>
    </row>
    <row r="1258" spans="1:3" x14ac:dyDescent="0.3">
      <c r="A1258" s="74" t="s">
        <v>4448</v>
      </c>
      <c r="B1258" s="75" t="s">
        <v>4478</v>
      </c>
      <c r="C1258" s="387"/>
    </row>
    <row r="1259" spans="1:3" x14ac:dyDescent="0.3">
      <c r="A1259" s="74" t="s">
        <v>4449</v>
      </c>
      <c r="B1259" s="75" t="s">
        <v>4479</v>
      </c>
      <c r="C1259" s="387"/>
    </row>
    <row r="1260" spans="1:3" x14ac:dyDescent="0.3">
      <c r="A1260" s="74" t="s">
        <v>4450</v>
      </c>
      <c r="B1260" s="75" t="s">
        <v>4480</v>
      </c>
      <c r="C1260" s="387"/>
    </row>
    <row r="1261" spans="1:3" x14ac:dyDescent="0.3">
      <c r="A1261" s="74" t="s">
        <v>4451</v>
      </c>
      <c r="B1261" s="75" t="s">
        <v>4481</v>
      </c>
      <c r="C1261" s="387"/>
    </row>
    <row r="1262" spans="1:3" x14ac:dyDescent="0.3">
      <c r="A1262" s="74" t="s">
        <v>4452</v>
      </c>
      <c r="B1262" s="75" t="s">
        <v>4482</v>
      </c>
      <c r="C1262" s="387"/>
    </row>
    <row r="1263" spans="1:3" x14ac:dyDescent="0.3">
      <c r="A1263" s="74" t="s">
        <v>4453</v>
      </c>
      <c r="B1263" s="75" t="s">
        <v>4483</v>
      </c>
      <c r="C1263" s="387"/>
    </row>
    <row r="1264" spans="1:3" x14ac:dyDescent="0.3">
      <c r="A1264" s="74" t="s">
        <v>4454</v>
      </c>
      <c r="B1264" s="75" t="s">
        <v>4484</v>
      </c>
      <c r="C1264" s="387"/>
    </row>
    <row r="1265" spans="1:3" x14ac:dyDescent="0.3">
      <c r="A1265" s="74" t="s">
        <v>4455</v>
      </c>
      <c r="B1265" s="75" t="s">
        <v>4488</v>
      </c>
      <c r="C1265" s="387"/>
    </row>
    <row r="1266" spans="1:3" x14ac:dyDescent="0.3">
      <c r="A1266" s="74" t="s">
        <v>4456</v>
      </c>
      <c r="B1266" s="75" t="s">
        <v>4489</v>
      </c>
      <c r="C1266" s="387"/>
    </row>
    <row r="1267" spans="1:3" x14ac:dyDescent="0.3">
      <c r="A1267" s="74" t="s">
        <v>4457</v>
      </c>
      <c r="B1267" s="75" t="s">
        <v>4490</v>
      </c>
      <c r="C1267" s="387"/>
    </row>
    <row r="1268" spans="1:3" x14ac:dyDescent="0.3">
      <c r="A1268" s="74" t="s">
        <v>4458</v>
      </c>
      <c r="B1268" s="75" t="s">
        <v>4491</v>
      </c>
      <c r="C1268" s="387"/>
    </row>
    <row r="1269" spans="1:3" x14ac:dyDescent="0.3">
      <c r="A1269" s="74" t="s">
        <v>4459</v>
      </c>
      <c r="B1269" s="75" t="s">
        <v>4492</v>
      </c>
      <c r="C1269" s="387"/>
    </row>
    <row r="1270" spans="1:3" x14ac:dyDescent="0.3">
      <c r="A1270" s="74" t="s">
        <v>4460</v>
      </c>
      <c r="B1270" s="75" t="s">
        <v>4493</v>
      </c>
      <c r="C1270" s="387"/>
    </row>
    <row r="1271" spans="1:3" x14ac:dyDescent="0.3">
      <c r="A1271" s="806" t="s">
        <v>4461</v>
      </c>
      <c r="B1271" s="417" t="s">
        <v>5591</v>
      </c>
      <c r="C1271" s="387"/>
    </row>
    <row r="1272" spans="1:3" x14ac:dyDescent="0.3">
      <c r="A1272" s="74" t="s">
        <v>4462</v>
      </c>
      <c r="B1272" s="75" t="s">
        <v>4494</v>
      </c>
      <c r="C1272" s="387"/>
    </row>
    <row r="1273" spans="1:3" x14ac:dyDescent="0.3">
      <c r="A1273" s="74" t="s">
        <v>4463</v>
      </c>
      <c r="B1273" s="75" t="s">
        <v>4498</v>
      </c>
      <c r="C1273" s="387"/>
    </row>
    <row r="1274" spans="1:3" x14ac:dyDescent="0.3">
      <c r="A1274" s="74" t="s">
        <v>4495</v>
      </c>
      <c r="B1274" s="75" t="s">
        <v>4499</v>
      </c>
      <c r="C1274" s="387"/>
    </row>
    <row r="1275" spans="1:3" x14ac:dyDescent="0.3">
      <c r="A1275" s="74" t="s">
        <v>4496</v>
      </c>
      <c r="B1275" s="75" t="s">
        <v>4504</v>
      </c>
      <c r="C1275" s="387"/>
    </row>
    <row r="1276" spans="1:3" x14ac:dyDescent="0.3">
      <c r="A1276" s="74" t="s">
        <v>4497</v>
      </c>
      <c r="B1276" s="75" t="s">
        <v>4505</v>
      </c>
      <c r="C1276" s="387"/>
    </row>
    <row r="1277" spans="1:3" x14ac:dyDescent="0.3">
      <c r="A1277" s="74" t="s">
        <v>4500</v>
      </c>
      <c r="B1277" s="75" t="s">
        <v>4506</v>
      </c>
      <c r="C1277" s="387"/>
    </row>
    <row r="1278" spans="1:3" x14ac:dyDescent="0.3">
      <c r="A1278" s="74" t="s">
        <v>4501</v>
      </c>
      <c r="B1278" s="75" t="s">
        <v>4507</v>
      </c>
      <c r="C1278" s="387"/>
    </row>
    <row r="1279" spans="1:3" x14ac:dyDescent="0.3">
      <c r="A1279" s="74" t="s">
        <v>4502</v>
      </c>
      <c r="B1279" s="75" t="s">
        <v>4522</v>
      </c>
      <c r="C1279" s="387"/>
    </row>
    <row r="1280" spans="1:3" x14ac:dyDescent="0.3">
      <c r="A1280" s="74" t="s">
        <v>4503</v>
      </c>
      <c r="B1280" s="75" t="s">
        <v>4523</v>
      </c>
      <c r="C1280" s="387"/>
    </row>
    <row r="1281" spans="1:3" x14ac:dyDescent="0.3">
      <c r="A1281" s="74" t="s">
        <v>4514</v>
      </c>
      <c r="B1281" s="75" t="s">
        <v>4524</v>
      </c>
      <c r="C1281" s="387"/>
    </row>
    <row r="1282" spans="1:3" x14ac:dyDescent="0.3">
      <c r="A1282" s="74" t="s">
        <v>4515</v>
      </c>
      <c r="B1282" s="75" t="s">
        <v>4525</v>
      </c>
      <c r="C1282" s="387"/>
    </row>
    <row r="1283" spans="1:3" x14ac:dyDescent="0.3">
      <c r="A1283" s="74" t="s">
        <v>4516</v>
      </c>
      <c r="B1283" s="75" t="s">
        <v>4526</v>
      </c>
      <c r="C1283" s="387"/>
    </row>
    <row r="1284" spans="1:3" x14ac:dyDescent="0.3">
      <c r="A1284" s="74" t="s">
        <v>4517</v>
      </c>
      <c r="B1284" s="75" t="s">
        <v>4527</v>
      </c>
      <c r="C1284" s="387"/>
    </row>
    <row r="1285" spans="1:3" x14ac:dyDescent="0.3">
      <c r="A1285" s="74" t="s">
        <v>4518</v>
      </c>
      <c r="B1285" s="75" t="s">
        <v>4528</v>
      </c>
      <c r="C1285" s="387"/>
    </row>
    <row r="1286" spans="1:3" x14ac:dyDescent="0.3">
      <c r="A1286" s="74" t="s">
        <v>4519</v>
      </c>
      <c r="B1286" s="75" t="s">
        <v>4529</v>
      </c>
      <c r="C1286" s="387"/>
    </row>
    <row r="1287" spans="1:3" x14ac:dyDescent="0.3">
      <c r="A1287" s="74" t="s">
        <v>4520</v>
      </c>
      <c r="B1287" s="75" t="s">
        <v>4530</v>
      </c>
      <c r="C1287" s="387"/>
    </row>
    <row r="1288" spans="1:3" x14ac:dyDescent="0.3">
      <c r="A1288" s="74" t="s">
        <v>4521</v>
      </c>
      <c r="B1288" s="75" t="s">
        <v>4531</v>
      </c>
      <c r="C1288" s="387"/>
    </row>
    <row r="1289" spans="1:3" x14ac:dyDescent="0.3">
      <c r="A1289" s="74" t="s">
        <v>4543</v>
      </c>
      <c r="B1289" s="75" t="s">
        <v>4544</v>
      </c>
      <c r="C1289" s="387"/>
    </row>
    <row r="1290" spans="1:3" x14ac:dyDescent="0.3">
      <c r="A1290" s="74" t="s">
        <v>4545</v>
      </c>
      <c r="B1290" s="75" t="s">
        <v>4546</v>
      </c>
      <c r="C1290" s="387"/>
    </row>
    <row r="1291" spans="1:3" x14ac:dyDescent="0.3">
      <c r="A1291" s="804" t="s">
        <v>4547</v>
      </c>
      <c r="B1291" s="75" t="s">
        <v>4615</v>
      </c>
      <c r="C1291" s="387"/>
    </row>
    <row r="1292" spans="1:3" x14ac:dyDescent="0.3">
      <c r="A1292" s="804" t="s">
        <v>4549</v>
      </c>
      <c r="B1292" s="75" t="s">
        <v>4616</v>
      </c>
      <c r="C1292" s="387"/>
    </row>
    <row r="1293" spans="1:3" x14ac:dyDescent="0.3">
      <c r="A1293" s="804" t="s">
        <v>4574</v>
      </c>
      <c r="B1293" s="75" t="s">
        <v>4636</v>
      </c>
      <c r="C1293" s="387"/>
    </row>
    <row r="1294" spans="1:3" x14ac:dyDescent="0.3">
      <c r="A1294" s="804" t="s">
        <v>4576</v>
      </c>
      <c r="B1294" s="75" t="s">
        <v>4617</v>
      </c>
      <c r="C1294" s="387"/>
    </row>
    <row r="1295" spans="1:3" x14ac:dyDescent="0.3">
      <c r="A1295" s="804" t="s">
        <v>4577</v>
      </c>
      <c r="B1295" s="75" t="s">
        <v>4550</v>
      </c>
      <c r="C1295" s="387"/>
    </row>
    <row r="1296" spans="1:3" x14ac:dyDescent="0.3">
      <c r="A1296" s="804" t="s">
        <v>4578</v>
      </c>
      <c r="B1296" s="75" t="s">
        <v>4623</v>
      </c>
      <c r="C1296" s="387"/>
    </row>
    <row r="1297" spans="1:3" x14ac:dyDescent="0.3">
      <c r="A1297" s="804" t="s">
        <v>4580</v>
      </c>
      <c r="B1297" s="75" t="s">
        <v>4624</v>
      </c>
      <c r="C1297" s="387"/>
    </row>
    <row r="1298" spans="1:3" x14ac:dyDescent="0.3">
      <c r="A1298" s="804" t="s">
        <v>4620</v>
      </c>
      <c r="B1298" s="75" t="s">
        <v>4575</v>
      </c>
      <c r="C1298" s="387"/>
    </row>
    <row r="1299" spans="1:3" x14ac:dyDescent="0.3">
      <c r="A1299" s="804" t="s">
        <v>4621</v>
      </c>
      <c r="B1299" s="75" t="s">
        <v>1330</v>
      </c>
      <c r="C1299" s="387"/>
    </row>
    <row r="1300" spans="1:3" x14ac:dyDescent="0.3">
      <c r="A1300" s="804" t="s">
        <v>4622</v>
      </c>
      <c r="B1300" s="75" t="s">
        <v>4750</v>
      </c>
      <c r="C1300" s="387"/>
    </row>
    <row r="1301" spans="1:3" x14ac:dyDescent="0.3">
      <c r="A1301" s="804" t="s">
        <v>4633</v>
      </c>
      <c r="B1301" s="75" t="s">
        <v>4634</v>
      </c>
      <c r="C1301" s="387"/>
    </row>
    <row r="1302" spans="1:3" x14ac:dyDescent="0.3">
      <c r="A1302" s="804" t="s">
        <v>4667</v>
      </c>
      <c r="B1302" s="75" t="s">
        <v>4669</v>
      </c>
      <c r="C1302" s="387"/>
    </row>
    <row r="1303" spans="1:3" x14ac:dyDescent="0.3">
      <c r="A1303" s="804" t="s">
        <v>4668</v>
      </c>
      <c r="B1303" s="75" t="s">
        <v>4542</v>
      </c>
      <c r="C1303" s="387"/>
    </row>
    <row r="1304" spans="1:3" x14ac:dyDescent="0.3">
      <c r="A1304" s="804" t="s">
        <v>4671</v>
      </c>
      <c r="B1304" s="75" t="s">
        <v>4672</v>
      </c>
      <c r="C1304" s="387"/>
    </row>
    <row r="1305" spans="1:3" x14ac:dyDescent="0.3">
      <c r="A1305" s="804" t="s">
        <v>4722</v>
      </c>
      <c r="B1305" s="75" t="s">
        <v>4765</v>
      </c>
      <c r="C1305" s="387"/>
    </row>
    <row r="1306" spans="1:3" x14ac:dyDescent="0.3">
      <c r="A1306" s="804" t="s">
        <v>4772</v>
      </c>
      <c r="B1306" s="75" t="s">
        <v>4773</v>
      </c>
      <c r="C1306" s="387"/>
    </row>
    <row r="1307" spans="1:3" x14ac:dyDescent="0.3">
      <c r="A1307" s="804" t="s">
        <v>4782</v>
      </c>
      <c r="B1307" s="75" t="s">
        <v>4783</v>
      </c>
      <c r="C1307" s="387"/>
    </row>
    <row r="1308" spans="1:3" x14ac:dyDescent="0.3">
      <c r="A1308" s="804" t="s">
        <v>4786</v>
      </c>
      <c r="B1308" s="75" t="s">
        <v>4805</v>
      </c>
      <c r="C1308" s="387"/>
    </row>
    <row r="1309" spans="1:3" x14ac:dyDescent="0.3">
      <c r="A1309" s="804" t="s">
        <v>4787</v>
      </c>
      <c r="B1309" s="75" t="s">
        <v>4794</v>
      </c>
      <c r="C1309" s="387"/>
    </row>
    <row r="1310" spans="1:3" x14ac:dyDescent="0.3">
      <c r="A1310" s="804" t="s">
        <v>4788</v>
      </c>
      <c r="B1310" s="75" t="s">
        <v>4827</v>
      </c>
      <c r="C1310" s="387"/>
    </row>
    <row r="1311" spans="1:3" x14ac:dyDescent="0.3">
      <c r="A1311" s="804" t="s">
        <v>4800</v>
      </c>
      <c r="B1311" s="75" t="s">
        <v>4793</v>
      </c>
      <c r="C1311" s="387"/>
    </row>
    <row r="1312" spans="1:3" x14ac:dyDescent="0.3">
      <c r="A1312" s="804" t="s">
        <v>4801</v>
      </c>
      <c r="B1312" s="75" t="s">
        <v>4795</v>
      </c>
      <c r="C1312" s="387"/>
    </row>
    <row r="1313" spans="1:3" x14ac:dyDescent="0.3">
      <c r="A1313" s="804" t="s">
        <v>4802</v>
      </c>
      <c r="B1313" s="75" t="s">
        <v>4804</v>
      </c>
      <c r="C1313" s="387"/>
    </row>
    <row r="1314" spans="1:3" x14ac:dyDescent="0.3">
      <c r="A1314" s="804" t="s">
        <v>4803</v>
      </c>
      <c r="B1314" s="75" t="s">
        <v>4828</v>
      </c>
      <c r="C1314" s="387"/>
    </row>
    <row r="1315" spans="1:3" x14ac:dyDescent="0.3">
      <c r="A1315" s="804" t="s">
        <v>4807</v>
      </c>
      <c r="B1315" s="75" t="s">
        <v>4809</v>
      </c>
      <c r="C1315" s="387"/>
    </row>
    <row r="1316" spans="1:3" x14ac:dyDescent="0.3">
      <c r="A1316" s="804" t="s">
        <v>4808</v>
      </c>
      <c r="B1316" s="75" t="s">
        <v>4810</v>
      </c>
      <c r="C1316" s="387"/>
    </row>
    <row r="1317" spans="1:3" x14ac:dyDescent="0.3">
      <c r="A1317" s="804" t="s">
        <v>4811</v>
      </c>
      <c r="B1317" s="75" t="s">
        <v>4812</v>
      </c>
      <c r="C1317" s="387"/>
    </row>
    <row r="1318" spans="1:3" x14ac:dyDescent="0.3">
      <c r="A1318" s="804" t="s">
        <v>4813</v>
      </c>
      <c r="B1318" s="75" t="s">
        <v>4814</v>
      </c>
      <c r="C1318" s="387"/>
    </row>
    <row r="1319" spans="1:3" x14ac:dyDescent="0.3">
      <c r="A1319" s="804" t="s">
        <v>4815</v>
      </c>
      <c r="B1319" s="75" t="s">
        <v>4846</v>
      </c>
      <c r="C1319" s="387"/>
    </row>
    <row r="1320" spans="1:3" x14ac:dyDescent="0.3">
      <c r="A1320" s="804" t="s">
        <v>4892</v>
      </c>
      <c r="B1320" s="75" t="s">
        <v>4898</v>
      </c>
      <c r="C1320" s="387"/>
    </row>
    <row r="1321" spans="1:3" x14ac:dyDescent="0.3">
      <c r="A1321" s="804" t="s">
        <v>4890</v>
      </c>
      <c r="B1321" s="75" t="s">
        <v>4918</v>
      </c>
      <c r="C1321" s="387"/>
    </row>
    <row r="1322" spans="1:3" x14ac:dyDescent="0.3">
      <c r="A1322" s="804" t="s">
        <v>4891</v>
      </c>
      <c r="B1322" s="75" t="s">
        <v>4926</v>
      </c>
      <c r="C1322" s="387"/>
    </row>
    <row r="1323" spans="1:3" x14ac:dyDescent="0.3">
      <c r="A1323" s="804" t="s">
        <v>4896</v>
      </c>
      <c r="B1323" s="75" t="s">
        <v>4899</v>
      </c>
      <c r="C1323" s="387"/>
    </row>
    <row r="1324" spans="1:3" x14ac:dyDescent="0.3">
      <c r="A1324" s="804" t="s">
        <v>4897</v>
      </c>
      <c r="B1324" s="75" t="s">
        <v>4900</v>
      </c>
      <c r="C1324" s="387"/>
    </row>
    <row r="1325" spans="1:3" x14ac:dyDescent="0.3">
      <c r="A1325" s="804" t="s">
        <v>5024</v>
      </c>
      <c r="B1325" s="75" t="s">
        <v>1199</v>
      </c>
      <c r="C1325" s="387"/>
    </row>
    <row r="1326" spans="1:3" x14ac:dyDescent="0.3">
      <c r="A1326" s="629" t="s">
        <v>5043</v>
      </c>
      <c r="B1326" s="952" t="s">
        <v>5044</v>
      </c>
      <c r="C1326" s="387"/>
    </row>
    <row r="1327" spans="1:3" x14ac:dyDescent="0.3">
      <c r="A1327" s="629" t="s">
        <v>5052</v>
      </c>
      <c r="B1327" s="952" t="s">
        <v>5053</v>
      </c>
      <c r="C1327" s="387"/>
    </row>
    <row r="1328" spans="1:3" x14ac:dyDescent="0.3">
      <c r="A1328" s="804" t="s">
        <v>5063</v>
      </c>
      <c r="B1328" s="75" t="s">
        <v>5064</v>
      </c>
      <c r="C1328" s="387"/>
    </row>
    <row r="1329" spans="1:3" x14ac:dyDescent="0.3">
      <c r="A1329" s="804" t="s">
        <v>5185</v>
      </c>
      <c r="B1329" s="75" t="s">
        <v>5219</v>
      </c>
      <c r="C1329" s="387"/>
    </row>
    <row r="1330" spans="1:3" x14ac:dyDescent="0.3">
      <c r="A1330" s="804" t="s">
        <v>5198</v>
      </c>
      <c r="B1330" s="75" t="s">
        <v>5197</v>
      </c>
      <c r="C1330" s="387"/>
    </row>
    <row r="1331" spans="1:3" x14ac:dyDescent="0.3">
      <c r="A1331" s="804" t="s">
        <v>5200</v>
      </c>
      <c r="B1331" s="75" t="s">
        <v>5201</v>
      </c>
      <c r="C1331" s="387"/>
    </row>
    <row r="1332" spans="1:3" x14ac:dyDescent="0.3">
      <c r="A1332" s="804" t="s">
        <v>5231</v>
      </c>
      <c r="B1332" s="75" t="s">
        <v>5230</v>
      </c>
      <c r="C1332" s="387"/>
    </row>
    <row r="1333" spans="1:3" x14ac:dyDescent="0.3">
      <c r="A1333" s="450" t="s">
        <v>5799</v>
      </c>
      <c r="B1333" s="451" t="s">
        <v>6229</v>
      </c>
      <c r="C1333" s="387"/>
    </row>
    <row r="1334" spans="1:3" x14ac:dyDescent="0.3">
      <c r="A1334" s="450" t="s">
        <v>5800</v>
      </c>
      <c r="B1334" s="451" t="s">
        <v>6230</v>
      </c>
      <c r="C1334" s="387"/>
    </row>
    <row r="1335" spans="1:3" x14ac:dyDescent="0.3">
      <c r="A1335" s="450" t="s">
        <v>5801</v>
      </c>
      <c r="B1335" s="451" t="s">
        <v>5803</v>
      </c>
      <c r="C1335" s="387"/>
    </row>
    <row r="1336" spans="1:3" x14ac:dyDescent="0.3">
      <c r="A1336" s="450" t="s">
        <v>5802</v>
      </c>
      <c r="B1336" s="451" t="s">
        <v>5930</v>
      </c>
      <c r="C1336" s="387"/>
    </row>
    <row r="1337" spans="1:3" x14ac:dyDescent="0.3">
      <c r="A1337" s="803" t="s">
        <v>1333</v>
      </c>
      <c r="B1337" s="75" t="s">
        <v>1332</v>
      </c>
      <c r="C1337" s="387"/>
    </row>
    <row r="1338" spans="1:3" x14ac:dyDescent="0.3">
      <c r="A1338" s="413" t="s">
        <v>1331</v>
      </c>
      <c r="B1338" s="75" t="s">
        <v>1330</v>
      </c>
      <c r="C1338" s="387"/>
    </row>
    <row r="1339" spans="1:3" x14ac:dyDescent="0.3">
      <c r="A1339" s="803" t="s">
        <v>1329</v>
      </c>
      <c r="B1339" s="75" t="s">
        <v>191</v>
      </c>
      <c r="C1339" s="387"/>
    </row>
    <row r="1340" spans="1:3" x14ac:dyDescent="0.3">
      <c r="A1340" s="803" t="s">
        <v>1328</v>
      </c>
      <c r="B1340" s="75" t="s">
        <v>1327</v>
      </c>
      <c r="C1340" s="387"/>
    </row>
    <row r="1341" spans="1:3" x14ac:dyDescent="0.3">
      <c r="A1341" s="803" t="s">
        <v>680</v>
      </c>
      <c r="B1341" s="75" t="s">
        <v>471</v>
      </c>
      <c r="C1341" s="387"/>
    </row>
    <row r="1342" spans="1:3" x14ac:dyDescent="0.3">
      <c r="A1342" s="803" t="s">
        <v>681</v>
      </c>
      <c r="B1342" s="75" t="s">
        <v>472</v>
      </c>
      <c r="C1342" s="387"/>
    </row>
    <row r="1343" spans="1:3" x14ac:dyDescent="0.3">
      <c r="A1343" s="803" t="s">
        <v>683</v>
      </c>
      <c r="B1343" s="75" t="s">
        <v>473</v>
      </c>
      <c r="C1343" s="387"/>
    </row>
    <row r="1344" spans="1:3" x14ac:dyDescent="0.3">
      <c r="A1344" s="803" t="s">
        <v>682</v>
      </c>
      <c r="B1344" s="75" t="s">
        <v>474</v>
      </c>
      <c r="C1344" s="387"/>
    </row>
    <row r="1345" spans="1:3" x14ac:dyDescent="0.3">
      <c r="A1345" s="803" t="s">
        <v>690</v>
      </c>
      <c r="B1345" s="75" t="s">
        <v>476</v>
      </c>
      <c r="C1345" s="387"/>
    </row>
    <row r="1346" spans="1:3" x14ac:dyDescent="0.3">
      <c r="A1346" s="803" t="s">
        <v>691</v>
      </c>
      <c r="B1346" s="75" t="s">
        <v>477</v>
      </c>
      <c r="C1346" s="387"/>
    </row>
    <row r="1347" spans="1:3" x14ac:dyDescent="0.3">
      <c r="A1347" s="803" t="s">
        <v>693</v>
      </c>
      <c r="B1347" s="75" t="s">
        <v>479</v>
      </c>
      <c r="C1347" s="387"/>
    </row>
    <row r="1348" spans="1:3" x14ac:dyDescent="0.3">
      <c r="A1348" s="803" t="s">
        <v>692</v>
      </c>
      <c r="B1348" s="75" t="s">
        <v>478</v>
      </c>
      <c r="C1348" s="387"/>
    </row>
    <row r="1349" spans="1:3" x14ac:dyDescent="0.3">
      <c r="A1349" s="803" t="s">
        <v>1326</v>
      </c>
      <c r="B1349" s="75" t="s">
        <v>1325</v>
      </c>
      <c r="C1349" s="387"/>
    </row>
    <row r="1350" spans="1:3" x14ac:dyDescent="0.3">
      <c r="A1350" s="803" t="s">
        <v>1324</v>
      </c>
      <c r="B1350" s="75" t="s">
        <v>1323</v>
      </c>
      <c r="C1350" s="387"/>
    </row>
    <row r="1351" spans="1:3" x14ac:dyDescent="0.3">
      <c r="A1351" s="803" t="s">
        <v>1322</v>
      </c>
      <c r="B1351" s="75" t="s">
        <v>1321</v>
      </c>
      <c r="C1351" s="387"/>
    </row>
    <row r="1352" spans="1:3" x14ac:dyDescent="0.3">
      <c r="A1352" s="803" t="s">
        <v>1320</v>
      </c>
      <c r="B1352" s="75" t="s">
        <v>1319</v>
      </c>
      <c r="C1352" s="387"/>
    </row>
    <row r="1353" spans="1:3" x14ac:dyDescent="0.3">
      <c r="A1353" s="803" t="s">
        <v>1318</v>
      </c>
      <c r="B1353" s="75" t="s">
        <v>1317</v>
      </c>
      <c r="C1353" s="387"/>
    </row>
    <row r="1354" spans="1:3" x14ac:dyDescent="0.3">
      <c r="A1354" s="803" t="s">
        <v>1316</v>
      </c>
      <c r="B1354" s="75" t="s">
        <v>175</v>
      </c>
      <c r="C1354" s="387"/>
    </row>
    <row r="1355" spans="1:3" x14ac:dyDescent="0.3">
      <c r="A1355" s="803" t="s">
        <v>1315</v>
      </c>
      <c r="B1355" s="75" t="s">
        <v>1314</v>
      </c>
      <c r="C1355" s="387"/>
    </row>
    <row r="1356" spans="1:3" x14ac:dyDescent="0.3">
      <c r="A1356" s="803" t="s">
        <v>1313</v>
      </c>
      <c r="B1356" s="75" t="s">
        <v>176</v>
      </c>
      <c r="C1356" s="387"/>
    </row>
    <row r="1357" spans="1:3" x14ac:dyDescent="0.3">
      <c r="A1357" s="803" t="s">
        <v>1312</v>
      </c>
      <c r="B1357" s="75" t="s">
        <v>177</v>
      </c>
      <c r="C1357" s="387"/>
    </row>
    <row r="1358" spans="1:3" x14ac:dyDescent="0.3">
      <c r="A1358" s="803" t="s">
        <v>1311</v>
      </c>
      <c r="B1358" s="75" t="s">
        <v>178</v>
      </c>
      <c r="C1358" s="387"/>
    </row>
    <row r="1359" spans="1:3" x14ac:dyDescent="0.3">
      <c r="A1359" s="803" t="s">
        <v>1310</v>
      </c>
      <c r="B1359" s="75" t="s">
        <v>179</v>
      </c>
      <c r="C1359" s="387"/>
    </row>
    <row r="1360" spans="1:3" x14ac:dyDescent="0.3">
      <c r="A1360" s="803" t="s">
        <v>1309</v>
      </c>
      <c r="B1360" s="75" t="s">
        <v>180</v>
      </c>
      <c r="C1360" s="387"/>
    </row>
    <row r="1361" spans="1:3" x14ac:dyDescent="0.3">
      <c r="A1361" s="803" t="s">
        <v>1308</v>
      </c>
      <c r="B1361" s="75" t="s">
        <v>181</v>
      </c>
      <c r="C1361" s="387"/>
    </row>
    <row r="1362" spans="1:3" x14ac:dyDescent="0.3">
      <c r="A1362" s="803" t="s">
        <v>1307</v>
      </c>
      <c r="B1362" s="75" t="s">
        <v>182</v>
      </c>
      <c r="C1362" s="387"/>
    </row>
    <row r="1363" spans="1:3" x14ac:dyDescent="0.3">
      <c r="A1363" s="803" t="s">
        <v>1306</v>
      </c>
      <c r="B1363" s="75" t="s">
        <v>186</v>
      </c>
      <c r="C1363" s="387"/>
    </row>
    <row r="1364" spans="1:3" x14ac:dyDescent="0.3">
      <c r="A1364" s="803" t="s">
        <v>798</v>
      </c>
      <c r="B1364" s="75" t="s">
        <v>183</v>
      </c>
      <c r="C1364" s="387"/>
    </row>
    <row r="1365" spans="1:3" x14ac:dyDescent="0.3">
      <c r="A1365" s="803" t="s">
        <v>1305</v>
      </c>
      <c r="B1365" s="75" t="s">
        <v>1304</v>
      </c>
      <c r="C1365" s="387"/>
    </row>
    <row r="1366" spans="1:3" x14ac:dyDescent="0.3">
      <c r="A1366" s="803" t="s">
        <v>1303</v>
      </c>
      <c r="B1366" s="75" t="s">
        <v>1301</v>
      </c>
      <c r="C1366" s="387"/>
    </row>
    <row r="1367" spans="1:3" x14ac:dyDescent="0.3">
      <c r="A1367" s="803" t="s">
        <v>1302</v>
      </c>
      <c r="B1367" s="75" t="s">
        <v>1301</v>
      </c>
      <c r="C1367" s="387"/>
    </row>
    <row r="1368" spans="1:3" x14ac:dyDescent="0.3">
      <c r="A1368" s="803" t="s">
        <v>1300</v>
      </c>
      <c r="B1368" s="75" t="s">
        <v>1299</v>
      </c>
      <c r="C1368" s="387"/>
    </row>
    <row r="1369" spans="1:3" x14ac:dyDescent="0.3">
      <c r="A1369" s="803" t="s">
        <v>1298</v>
      </c>
      <c r="B1369" s="75" t="s">
        <v>1297</v>
      </c>
      <c r="C1369" s="387"/>
    </row>
    <row r="1370" spans="1:3" x14ac:dyDescent="0.3">
      <c r="A1370" s="803" t="s">
        <v>1296</v>
      </c>
      <c r="B1370" s="75" t="s">
        <v>198</v>
      </c>
      <c r="C1370" s="387"/>
    </row>
    <row r="1371" spans="1:3" x14ac:dyDescent="0.3">
      <c r="A1371" s="803" t="s">
        <v>1295</v>
      </c>
      <c r="B1371" s="75" t="s">
        <v>1294</v>
      </c>
      <c r="C1371" s="387"/>
    </row>
    <row r="1372" spans="1:3" x14ac:dyDescent="0.3">
      <c r="A1372" s="803" t="s">
        <v>1293</v>
      </c>
      <c r="B1372" s="75" t="s">
        <v>1292</v>
      </c>
      <c r="C1372" s="387"/>
    </row>
    <row r="1373" spans="1:3" x14ac:dyDescent="0.3">
      <c r="A1373" s="803" t="s">
        <v>773</v>
      </c>
      <c r="B1373" s="75" t="s">
        <v>190</v>
      </c>
      <c r="C1373" s="387"/>
    </row>
    <row r="1374" spans="1:3" x14ac:dyDescent="0.3">
      <c r="A1374" s="803" t="s">
        <v>1291</v>
      </c>
      <c r="B1374" s="75" t="s">
        <v>192</v>
      </c>
      <c r="C1374" s="387"/>
    </row>
    <row r="1375" spans="1:3" x14ac:dyDescent="0.3">
      <c r="A1375" s="803" t="s">
        <v>1290</v>
      </c>
      <c r="B1375" s="75" t="s">
        <v>193</v>
      </c>
      <c r="C1375" s="387"/>
    </row>
    <row r="1376" spans="1:3" x14ac:dyDescent="0.3">
      <c r="A1376" s="803" t="s">
        <v>1289</v>
      </c>
      <c r="B1376" s="75" t="s">
        <v>1288</v>
      </c>
      <c r="C1376" s="387"/>
    </row>
    <row r="1377" spans="1:3" x14ac:dyDescent="0.3">
      <c r="A1377" s="803" t="s">
        <v>1287</v>
      </c>
      <c r="B1377" s="75" t="s">
        <v>1286</v>
      </c>
      <c r="C1377" s="387"/>
    </row>
    <row r="1378" spans="1:3" x14ac:dyDescent="0.3">
      <c r="A1378" s="803" t="s">
        <v>1285</v>
      </c>
      <c r="B1378" s="75" t="s">
        <v>872</v>
      </c>
      <c r="C1378" s="387"/>
    </row>
    <row r="1379" spans="1:3" x14ac:dyDescent="0.3">
      <c r="A1379" s="803" t="s">
        <v>1284</v>
      </c>
      <c r="B1379" s="75" t="s">
        <v>3848</v>
      </c>
      <c r="C1379" s="387"/>
    </row>
    <row r="1380" spans="1:3" x14ac:dyDescent="0.3">
      <c r="A1380" s="803" t="s">
        <v>1283</v>
      </c>
      <c r="B1380" s="75" t="s">
        <v>573</v>
      </c>
      <c r="C1380" s="387"/>
    </row>
    <row r="1381" spans="1:3" x14ac:dyDescent="0.3">
      <c r="A1381" s="803" t="s">
        <v>1282</v>
      </c>
      <c r="B1381" s="75" t="s">
        <v>1281</v>
      </c>
      <c r="C1381" s="387"/>
    </row>
    <row r="1382" spans="1:3" x14ac:dyDescent="0.3">
      <c r="A1382" s="803" t="s">
        <v>1280</v>
      </c>
      <c r="B1382" s="75" t="s">
        <v>1021</v>
      </c>
      <c r="C1382" s="387"/>
    </row>
    <row r="1383" spans="1:3" x14ac:dyDescent="0.3">
      <c r="A1383" s="803" t="s">
        <v>1279</v>
      </c>
      <c r="B1383" s="75" t="s">
        <v>1278</v>
      </c>
      <c r="C1383" s="387"/>
    </row>
    <row r="1384" spans="1:3" x14ac:dyDescent="0.3">
      <c r="A1384" s="803" t="s">
        <v>1277</v>
      </c>
      <c r="B1384" s="75" t="s">
        <v>430</v>
      </c>
      <c r="C1384" s="387"/>
    </row>
    <row r="1385" spans="1:3" x14ac:dyDescent="0.3">
      <c r="A1385" s="803" t="s">
        <v>1276</v>
      </c>
      <c r="B1385" s="75" t="s">
        <v>1275</v>
      </c>
      <c r="C1385" s="387"/>
    </row>
    <row r="1386" spans="1:3" x14ac:dyDescent="0.3">
      <c r="A1386" s="803" t="s">
        <v>1274</v>
      </c>
      <c r="B1386" s="75" t="s">
        <v>1273</v>
      </c>
      <c r="C1386" s="387"/>
    </row>
    <row r="1387" spans="1:3" x14ac:dyDescent="0.3">
      <c r="A1387" s="803" t="s">
        <v>1272</v>
      </c>
      <c r="B1387" s="75" t="s">
        <v>1271</v>
      </c>
      <c r="C1387" s="387"/>
    </row>
    <row r="1388" spans="1:3" x14ac:dyDescent="0.3">
      <c r="A1388" s="803" t="s">
        <v>1270</v>
      </c>
      <c r="B1388" s="75" t="s">
        <v>1269</v>
      </c>
      <c r="C1388" s="387"/>
    </row>
    <row r="1389" spans="1:3" x14ac:dyDescent="0.3">
      <c r="A1389" s="803" t="s">
        <v>1268</v>
      </c>
      <c r="B1389" s="75" t="s">
        <v>1267</v>
      </c>
      <c r="C1389" s="387"/>
    </row>
    <row r="1390" spans="1:3" x14ac:dyDescent="0.3">
      <c r="A1390" s="803" t="s">
        <v>1266</v>
      </c>
      <c r="B1390" s="75" t="s">
        <v>1265</v>
      </c>
      <c r="C1390" s="387"/>
    </row>
    <row r="1391" spans="1:3" x14ac:dyDescent="0.3">
      <c r="A1391" s="803" t="s">
        <v>1264</v>
      </c>
      <c r="B1391" s="75" t="s">
        <v>1263</v>
      </c>
      <c r="C1391" s="387"/>
    </row>
    <row r="1392" spans="1:3" x14ac:dyDescent="0.3">
      <c r="A1392" s="803" t="s">
        <v>1262</v>
      </c>
      <c r="B1392" s="75" t="s">
        <v>274</v>
      </c>
      <c r="C1392" s="387"/>
    </row>
    <row r="1393" spans="1:3" x14ac:dyDescent="0.3">
      <c r="A1393" s="803" t="s">
        <v>1261</v>
      </c>
      <c r="B1393" s="75" t="s">
        <v>1260</v>
      </c>
      <c r="C1393" s="387"/>
    </row>
    <row r="1394" spans="1:3" x14ac:dyDescent="0.3">
      <c r="A1394" s="803" t="s">
        <v>1259</v>
      </c>
      <c r="B1394" s="75" t="s">
        <v>1022</v>
      </c>
      <c r="C1394" s="387"/>
    </row>
    <row r="1395" spans="1:3" x14ac:dyDescent="0.3">
      <c r="A1395" s="803" t="s">
        <v>1258</v>
      </c>
      <c r="B1395" s="75" t="s">
        <v>1257</v>
      </c>
      <c r="C1395" s="387"/>
    </row>
    <row r="1396" spans="1:3" x14ac:dyDescent="0.3">
      <c r="A1396" s="803" t="s">
        <v>1256</v>
      </c>
      <c r="B1396" s="75" t="s">
        <v>1255</v>
      </c>
      <c r="C1396" s="387"/>
    </row>
    <row r="1397" spans="1:3" x14ac:dyDescent="0.3">
      <c r="A1397" s="803" t="s">
        <v>1254</v>
      </c>
      <c r="B1397" s="75" t="s">
        <v>1253</v>
      </c>
      <c r="C1397" s="387"/>
    </row>
    <row r="1398" spans="1:3" x14ac:dyDescent="0.3">
      <c r="A1398" s="803" t="s">
        <v>1252</v>
      </c>
      <c r="B1398" s="75" t="s">
        <v>1251</v>
      </c>
      <c r="C1398" s="387"/>
    </row>
    <row r="1399" spans="1:3" x14ac:dyDescent="0.3">
      <c r="A1399" s="803" t="s">
        <v>1250</v>
      </c>
      <c r="B1399" s="75" t="s">
        <v>1249</v>
      </c>
      <c r="C1399" s="387"/>
    </row>
    <row r="1400" spans="1:3" x14ac:dyDescent="0.3">
      <c r="A1400" s="803" t="s">
        <v>1248</v>
      </c>
      <c r="B1400" s="75" t="s">
        <v>1247</v>
      </c>
      <c r="C1400" s="387"/>
    </row>
    <row r="1401" spans="1:3" x14ac:dyDescent="0.3">
      <c r="A1401" s="803" t="s">
        <v>1246</v>
      </c>
      <c r="B1401" s="75" t="s">
        <v>1245</v>
      </c>
      <c r="C1401" s="387"/>
    </row>
    <row r="1402" spans="1:3" x14ac:dyDescent="0.3">
      <c r="A1402" s="803" t="s">
        <v>1244</v>
      </c>
      <c r="B1402" s="75" t="s">
        <v>1243</v>
      </c>
      <c r="C1402" s="387"/>
    </row>
    <row r="1403" spans="1:3" x14ac:dyDescent="0.3">
      <c r="A1403" s="803" t="s">
        <v>1242</v>
      </c>
      <c r="B1403" s="75" t="s">
        <v>1241</v>
      </c>
      <c r="C1403" s="387"/>
    </row>
    <row r="1404" spans="1:3" x14ac:dyDescent="0.3">
      <c r="A1404" s="803" t="s">
        <v>1240</v>
      </c>
      <c r="B1404" s="75" t="s">
        <v>1239</v>
      </c>
      <c r="C1404" s="387"/>
    </row>
    <row r="1405" spans="1:3" x14ac:dyDescent="0.3">
      <c r="A1405" s="803" t="s">
        <v>1238</v>
      </c>
      <c r="B1405" s="75" t="s">
        <v>1237</v>
      </c>
      <c r="C1405" s="387"/>
    </row>
    <row r="1406" spans="1:3" x14ac:dyDescent="0.3">
      <c r="A1406" s="803" t="s">
        <v>1236</v>
      </c>
      <c r="B1406" s="75" t="s">
        <v>1221</v>
      </c>
      <c r="C1406" s="387"/>
    </row>
    <row r="1407" spans="1:3" x14ac:dyDescent="0.3">
      <c r="A1407" s="803" t="s">
        <v>1235</v>
      </c>
      <c r="B1407" s="75" t="s">
        <v>1219</v>
      </c>
      <c r="C1407" s="387"/>
    </row>
    <row r="1408" spans="1:3" x14ac:dyDescent="0.3">
      <c r="A1408" s="803" t="s">
        <v>1234</v>
      </c>
      <c r="B1408" s="75" t="s">
        <v>1233</v>
      </c>
      <c r="C1408" s="387"/>
    </row>
    <row r="1409" spans="1:3" x14ac:dyDescent="0.3">
      <c r="A1409" s="803" t="s">
        <v>1232</v>
      </c>
      <c r="B1409" s="75" t="s">
        <v>1231</v>
      </c>
      <c r="C1409" s="387"/>
    </row>
    <row r="1410" spans="1:3" x14ac:dyDescent="0.3">
      <c r="A1410" s="803" t="s">
        <v>1230</v>
      </c>
      <c r="B1410" s="75" t="s">
        <v>1229</v>
      </c>
      <c r="C1410" s="387"/>
    </row>
    <row r="1411" spans="1:3" x14ac:dyDescent="0.3">
      <c r="A1411" s="803" t="s">
        <v>1228</v>
      </c>
      <c r="B1411" s="75" t="s">
        <v>1227</v>
      </c>
      <c r="C1411" s="387"/>
    </row>
    <row r="1412" spans="1:3" x14ac:dyDescent="0.3">
      <c r="A1412" s="803" t="s">
        <v>1226</v>
      </c>
      <c r="B1412" s="75" t="s">
        <v>1225</v>
      </c>
      <c r="C1412" s="387"/>
    </row>
    <row r="1413" spans="1:3" x14ac:dyDescent="0.3">
      <c r="A1413" s="803" t="s">
        <v>1224</v>
      </c>
      <c r="B1413" s="75" t="s">
        <v>1223</v>
      </c>
      <c r="C1413" s="387"/>
    </row>
    <row r="1414" spans="1:3" x14ac:dyDescent="0.3">
      <c r="A1414" s="803" t="s">
        <v>1222</v>
      </c>
      <c r="B1414" s="75" t="s">
        <v>1221</v>
      </c>
      <c r="C1414" s="387"/>
    </row>
    <row r="1415" spans="1:3" x14ac:dyDescent="0.3">
      <c r="A1415" s="803" t="s">
        <v>1220</v>
      </c>
      <c r="B1415" s="75" t="s">
        <v>1219</v>
      </c>
      <c r="C1415" s="387"/>
    </row>
    <row r="1416" spans="1:3" x14ac:dyDescent="0.3">
      <c r="A1416" s="803" t="s">
        <v>1218</v>
      </c>
      <c r="B1416" s="75" t="s">
        <v>1217</v>
      </c>
      <c r="C1416" s="387"/>
    </row>
    <row r="1417" spans="1:3" x14ac:dyDescent="0.3">
      <c r="A1417" s="803" t="s">
        <v>1216</v>
      </c>
      <c r="B1417" s="75" t="s">
        <v>1215</v>
      </c>
      <c r="C1417" s="387"/>
    </row>
    <row r="1418" spans="1:3" x14ac:dyDescent="0.3">
      <c r="A1418" s="803" t="s">
        <v>1214</v>
      </c>
      <c r="B1418" s="75" t="s">
        <v>1213</v>
      </c>
      <c r="C1418" s="387"/>
    </row>
    <row r="1419" spans="1:3" x14ac:dyDescent="0.3">
      <c r="A1419" s="803" t="s">
        <v>1212</v>
      </c>
      <c r="B1419" s="75" t="s">
        <v>1211</v>
      </c>
      <c r="C1419" s="387"/>
    </row>
    <row r="1420" spans="1:3" x14ac:dyDescent="0.3">
      <c r="A1420" s="803" t="s">
        <v>1210</v>
      </c>
      <c r="B1420" s="75" t="s">
        <v>1209</v>
      </c>
      <c r="C1420" s="387"/>
    </row>
    <row r="1421" spans="1:3" x14ac:dyDescent="0.3">
      <c r="A1421" s="803" t="s">
        <v>1208</v>
      </c>
      <c r="B1421" s="75" t="s">
        <v>1207</v>
      </c>
      <c r="C1421" s="387"/>
    </row>
    <row r="1422" spans="1:3" x14ac:dyDescent="0.3">
      <c r="A1422" s="803" t="s">
        <v>1206</v>
      </c>
      <c r="B1422" s="75" t="s">
        <v>1205</v>
      </c>
      <c r="C1422" s="387"/>
    </row>
    <row r="1423" spans="1:3" x14ac:dyDescent="0.3">
      <c r="A1423" s="803" t="s">
        <v>1204</v>
      </c>
      <c r="B1423" s="75" t="s">
        <v>1203</v>
      </c>
      <c r="C1423" s="387"/>
    </row>
    <row r="1424" spans="1:3" x14ac:dyDescent="0.3">
      <c r="A1424" s="803" t="s">
        <v>1202</v>
      </c>
      <c r="B1424" s="75" t="s">
        <v>1201</v>
      </c>
      <c r="C1424" s="387"/>
    </row>
    <row r="1425" spans="1:3" x14ac:dyDescent="0.3">
      <c r="A1425" s="803" t="s">
        <v>1200</v>
      </c>
      <c r="B1425" s="75" t="s">
        <v>1199</v>
      </c>
      <c r="C1425" s="387"/>
    </row>
    <row r="1426" spans="1:3" x14ac:dyDescent="0.3">
      <c r="A1426" s="803" t="s">
        <v>1198</v>
      </c>
      <c r="B1426" s="75" t="s">
        <v>1197</v>
      </c>
      <c r="C1426" s="387"/>
    </row>
    <row r="1427" spans="1:3" x14ac:dyDescent="0.3">
      <c r="A1427" s="803" t="s">
        <v>1196</v>
      </c>
      <c r="B1427" s="75" t="s">
        <v>1195</v>
      </c>
      <c r="C1427" s="387"/>
    </row>
    <row r="1428" spans="1:3" x14ac:dyDescent="0.3">
      <c r="A1428" s="803" t="s">
        <v>1194</v>
      </c>
      <c r="B1428" s="75" t="s">
        <v>1193</v>
      </c>
      <c r="C1428" s="387"/>
    </row>
    <row r="1429" spans="1:3" x14ac:dyDescent="0.3">
      <c r="A1429" s="803" t="s">
        <v>1192</v>
      </c>
      <c r="B1429" s="75" t="s">
        <v>866</v>
      </c>
      <c r="C1429" s="387"/>
    </row>
    <row r="1430" spans="1:3" x14ac:dyDescent="0.3">
      <c r="A1430" s="803" t="s">
        <v>1191</v>
      </c>
      <c r="B1430" s="75" t="s">
        <v>3849</v>
      </c>
      <c r="C1430" s="387"/>
    </row>
    <row r="1431" spans="1:3" x14ac:dyDescent="0.3">
      <c r="A1431" s="803" t="s">
        <v>1190</v>
      </c>
      <c r="B1431" s="75" t="s">
        <v>867</v>
      </c>
      <c r="C1431" s="387"/>
    </row>
    <row r="1432" spans="1:3" x14ac:dyDescent="0.3">
      <c r="A1432" s="803" t="s">
        <v>1189</v>
      </c>
      <c r="B1432" s="75" t="s">
        <v>868</v>
      </c>
      <c r="C1432" s="387"/>
    </row>
    <row r="1433" spans="1:3" x14ac:dyDescent="0.3">
      <c r="A1433" s="803" t="s">
        <v>1188</v>
      </c>
      <c r="B1433" s="75" t="s">
        <v>869</v>
      </c>
      <c r="C1433" s="387"/>
    </row>
    <row r="1434" spans="1:3" x14ac:dyDescent="0.3">
      <c r="A1434" s="803" t="s">
        <v>1187</v>
      </c>
      <c r="B1434" s="75" t="s">
        <v>870</v>
      </c>
      <c r="C1434" s="387"/>
    </row>
    <row r="1435" spans="1:3" x14ac:dyDescent="0.3">
      <c r="A1435" s="803" t="s">
        <v>1186</v>
      </c>
      <c r="B1435" s="75" t="s">
        <v>871</v>
      </c>
      <c r="C1435" s="387"/>
    </row>
    <row r="1436" spans="1:3" x14ac:dyDescent="0.3">
      <c r="A1436" s="803" t="s">
        <v>1185</v>
      </c>
      <c r="B1436" s="75" t="s">
        <v>956</v>
      </c>
      <c r="C1436" s="387"/>
    </row>
    <row r="1437" spans="1:3" x14ac:dyDescent="0.3">
      <c r="A1437" s="803" t="s">
        <v>1184</v>
      </c>
      <c r="B1437" s="75" t="s">
        <v>957</v>
      </c>
      <c r="C1437" s="387"/>
    </row>
    <row r="1438" spans="1:3" x14ac:dyDescent="0.3">
      <c r="A1438" s="803" t="s">
        <v>1183</v>
      </c>
      <c r="B1438" s="75" t="s">
        <v>958</v>
      </c>
      <c r="C1438" s="387"/>
    </row>
    <row r="1439" spans="1:3" x14ac:dyDescent="0.3">
      <c r="A1439" s="803" t="s">
        <v>1182</v>
      </c>
      <c r="B1439" s="75" t="s">
        <v>959</v>
      </c>
      <c r="C1439" s="387"/>
    </row>
    <row r="1440" spans="1:3" x14ac:dyDescent="0.3">
      <c r="A1440" s="803" t="s">
        <v>1181</v>
      </c>
      <c r="B1440" s="75" t="s">
        <v>960</v>
      </c>
      <c r="C1440" s="387"/>
    </row>
    <row r="1441" spans="1:3" x14ac:dyDescent="0.3">
      <c r="A1441" s="803" t="s">
        <v>1180</v>
      </c>
      <c r="B1441" s="75" t="s">
        <v>961</v>
      </c>
      <c r="C1441" s="387"/>
    </row>
    <row r="1442" spans="1:3" x14ac:dyDescent="0.3">
      <c r="A1442" s="803" t="s">
        <v>1179</v>
      </c>
      <c r="B1442" s="75" t="s">
        <v>962</v>
      </c>
      <c r="C1442" s="387"/>
    </row>
    <row r="1443" spans="1:3" x14ac:dyDescent="0.3">
      <c r="A1443" s="803" t="s">
        <v>1178</v>
      </c>
      <c r="B1443" s="75" t="s">
        <v>875</v>
      </c>
      <c r="C1443" s="387"/>
    </row>
    <row r="1444" spans="1:3" x14ac:dyDescent="0.3">
      <c r="A1444" s="803" t="s">
        <v>1177</v>
      </c>
      <c r="B1444" s="75" t="s">
        <v>876</v>
      </c>
      <c r="C1444" s="387"/>
    </row>
    <row r="1445" spans="1:3" x14ac:dyDescent="0.3">
      <c r="A1445" s="803" t="s">
        <v>1176</v>
      </c>
      <c r="B1445" s="75" t="s">
        <v>877</v>
      </c>
      <c r="C1445" s="387"/>
    </row>
    <row r="1446" spans="1:3" x14ac:dyDescent="0.3">
      <c r="A1446" s="803" t="s">
        <v>1175</v>
      </c>
      <c r="B1446" s="75" t="s">
        <v>878</v>
      </c>
      <c r="C1446" s="387"/>
    </row>
    <row r="1447" spans="1:3" x14ac:dyDescent="0.3">
      <c r="A1447" s="803" t="s">
        <v>1174</v>
      </c>
      <c r="B1447" s="75" t="s">
        <v>879</v>
      </c>
      <c r="C1447" s="387"/>
    </row>
    <row r="1448" spans="1:3" x14ac:dyDescent="0.3">
      <c r="A1448" s="803" t="s">
        <v>1173</v>
      </c>
      <c r="B1448" s="75" t="s">
        <v>880</v>
      </c>
      <c r="C1448" s="387"/>
    </row>
    <row r="1449" spans="1:3" x14ac:dyDescent="0.3">
      <c r="A1449" s="803" t="s">
        <v>1172</v>
      </c>
      <c r="B1449" s="75" t="s">
        <v>881</v>
      </c>
      <c r="C1449" s="387"/>
    </row>
    <row r="1450" spans="1:3" x14ac:dyDescent="0.3">
      <c r="A1450" s="803" t="s">
        <v>1171</v>
      </c>
      <c r="B1450" s="75" t="s">
        <v>3850</v>
      </c>
      <c r="C1450" s="387"/>
    </row>
    <row r="1451" spans="1:3" x14ac:dyDescent="0.3">
      <c r="A1451" s="803" t="s">
        <v>1170</v>
      </c>
      <c r="B1451" s="75" t="s">
        <v>1169</v>
      </c>
      <c r="C1451" s="387"/>
    </row>
    <row r="1452" spans="1:3" x14ac:dyDescent="0.3">
      <c r="A1452" s="803" t="s">
        <v>1168</v>
      </c>
      <c r="B1452" s="75" t="s">
        <v>431</v>
      </c>
      <c r="C1452" s="387"/>
    </row>
    <row r="1453" spans="1:3" x14ac:dyDescent="0.3">
      <c r="A1453" s="803" t="s">
        <v>1167</v>
      </c>
      <c r="B1453" s="75" t="s">
        <v>569</v>
      </c>
      <c r="C1453" s="387"/>
    </row>
    <row r="1454" spans="1:3" x14ac:dyDescent="0.3">
      <c r="A1454" s="803" t="s">
        <v>1166</v>
      </c>
      <c r="B1454" s="75" t="s">
        <v>570</v>
      </c>
      <c r="C1454" s="387"/>
    </row>
    <row r="1455" spans="1:3" x14ac:dyDescent="0.3">
      <c r="A1455" s="803" t="s">
        <v>1165</v>
      </c>
      <c r="B1455" s="75" t="s">
        <v>571</v>
      </c>
      <c r="C1455" s="387"/>
    </row>
    <row r="1456" spans="1:3" x14ac:dyDescent="0.3">
      <c r="A1456" s="803" t="s">
        <v>1164</v>
      </c>
      <c r="B1456" s="75" t="s">
        <v>572</v>
      </c>
      <c r="C1456" s="387"/>
    </row>
    <row r="1457" spans="1:3" x14ac:dyDescent="0.3">
      <c r="A1457" s="803" t="s">
        <v>1163</v>
      </c>
      <c r="B1457" s="75" t="s">
        <v>4848</v>
      </c>
      <c r="C1457" s="387"/>
    </row>
    <row r="1458" spans="1:3" x14ac:dyDescent="0.3">
      <c r="A1458" s="803" t="s">
        <v>1162</v>
      </c>
      <c r="B1458" s="75" t="s">
        <v>4849</v>
      </c>
      <c r="C1458" s="387"/>
    </row>
    <row r="1459" spans="1:3" x14ac:dyDescent="0.3">
      <c r="A1459" s="805" t="s">
        <v>1161</v>
      </c>
      <c r="B1459" s="417" t="s">
        <v>6396</v>
      </c>
      <c r="C1459" s="387"/>
    </row>
    <row r="1460" spans="1:3" x14ac:dyDescent="0.3">
      <c r="A1460" s="803" t="s">
        <v>1160</v>
      </c>
      <c r="B1460" s="75" t="s">
        <v>579</v>
      </c>
      <c r="C1460" s="387"/>
    </row>
    <row r="1461" spans="1:3" x14ac:dyDescent="0.3">
      <c r="A1461" s="803" t="s">
        <v>1159</v>
      </c>
      <c r="B1461" s="75" t="s">
        <v>580</v>
      </c>
      <c r="C1461" s="387"/>
    </row>
    <row r="1462" spans="1:3" x14ac:dyDescent="0.3">
      <c r="A1462" s="803" t="s">
        <v>1158</v>
      </c>
      <c r="B1462" s="75" t="s">
        <v>581</v>
      </c>
      <c r="C1462" s="387"/>
    </row>
    <row r="1463" spans="1:3" x14ac:dyDescent="0.3">
      <c r="A1463" s="803" t="s">
        <v>1157</v>
      </c>
      <c r="B1463" s="75" t="s">
        <v>4303</v>
      </c>
      <c r="C1463" s="387"/>
    </row>
    <row r="1464" spans="1:3" x14ac:dyDescent="0.3">
      <c r="A1464" s="803" t="s">
        <v>1156</v>
      </c>
      <c r="B1464" s="75" t="s">
        <v>582</v>
      </c>
      <c r="C1464" s="387"/>
    </row>
    <row r="1465" spans="1:3" x14ac:dyDescent="0.3">
      <c r="A1465" s="803" t="s">
        <v>1155</v>
      </c>
      <c r="B1465" s="75" t="s">
        <v>583</v>
      </c>
      <c r="C1465" s="387"/>
    </row>
    <row r="1466" spans="1:3" x14ac:dyDescent="0.3">
      <c r="A1466" s="803" t="s">
        <v>1154</v>
      </c>
      <c r="B1466" s="75" t="s">
        <v>4850</v>
      </c>
      <c r="C1466" s="387"/>
    </row>
    <row r="1467" spans="1:3" x14ac:dyDescent="0.3">
      <c r="A1467" s="803" t="s">
        <v>1153</v>
      </c>
      <c r="B1467" s="75" t="s">
        <v>584</v>
      </c>
      <c r="C1467" s="387"/>
    </row>
    <row r="1468" spans="1:3" x14ac:dyDescent="0.3">
      <c r="A1468" s="803" t="s">
        <v>1152</v>
      </c>
      <c r="B1468" s="75" t="s">
        <v>585</v>
      </c>
      <c r="C1468" s="387"/>
    </row>
    <row r="1469" spans="1:3" x14ac:dyDescent="0.3">
      <c r="A1469" s="803" t="s">
        <v>1151</v>
      </c>
      <c r="B1469" s="75" t="s">
        <v>586</v>
      </c>
      <c r="C1469" s="387"/>
    </row>
    <row r="1470" spans="1:3" x14ac:dyDescent="0.3">
      <c r="A1470" s="803" t="s">
        <v>1150</v>
      </c>
      <c r="B1470" s="75" t="s">
        <v>587</v>
      </c>
      <c r="C1470" s="387"/>
    </row>
    <row r="1471" spans="1:3" x14ac:dyDescent="0.3">
      <c r="A1471" s="803" t="s">
        <v>1149</v>
      </c>
      <c r="B1471" s="75" t="s">
        <v>588</v>
      </c>
      <c r="C1471" s="387"/>
    </row>
    <row r="1472" spans="1:3" x14ac:dyDescent="0.3">
      <c r="A1472" s="803" t="s">
        <v>1148</v>
      </c>
      <c r="B1472" s="75" t="s">
        <v>589</v>
      </c>
      <c r="C1472" s="387"/>
    </row>
    <row r="1473" spans="1:3" x14ac:dyDescent="0.3">
      <c r="A1473" s="803" t="s">
        <v>1147</v>
      </c>
      <c r="B1473" s="75" t="s">
        <v>1146</v>
      </c>
      <c r="C1473" s="387"/>
    </row>
    <row r="1474" spans="1:3" x14ac:dyDescent="0.3">
      <c r="A1474" s="803" t="s">
        <v>1145</v>
      </c>
      <c r="B1474" s="75" t="s">
        <v>1144</v>
      </c>
      <c r="C1474" s="387"/>
    </row>
    <row r="1475" spans="1:3" x14ac:dyDescent="0.3">
      <c r="A1475" s="803" t="s">
        <v>1143</v>
      </c>
      <c r="B1475" s="75" t="s">
        <v>1142</v>
      </c>
      <c r="C1475" s="387"/>
    </row>
    <row r="1476" spans="1:3" x14ac:dyDescent="0.3">
      <c r="A1476" s="803" t="s">
        <v>1141</v>
      </c>
      <c r="B1476" s="75" t="s">
        <v>1140</v>
      </c>
      <c r="C1476" s="387"/>
    </row>
    <row r="1477" spans="1:3" x14ac:dyDescent="0.3">
      <c r="A1477" s="805" t="s">
        <v>1139</v>
      </c>
      <c r="B1477" s="417" t="s">
        <v>6390</v>
      </c>
      <c r="C1477" s="387"/>
    </row>
    <row r="1478" spans="1:3" x14ac:dyDescent="0.3">
      <c r="A1478" s="805" t="s">
        <v>1138</v>
      </c>
      <c r="B1478" s="417" t="s">
        <v>6391</v>
      </c>
      <c r="C1478" s="387"/>
    </row>
    <row r="1479" spans="1:3" x14ac:dyDescent="0.3">
      <c r="A1479" s="805" t="s">
        <v>1137</v>
      </c>
      <c r="B1479" s="417" t="s">
        <v>6392</v>
      </c>
      <c r="C1479" s="387"/>
    </row>
    <row r="1480" spans="1:3" x14ac:dyDescent="0.3">
      <c r="A1480" s="805" t="s">
        <v>1136</v>
      </c>
      <c r="B1480" s="417" t="s">
        <v>6393</v>
      </c>
      <c r="C1480" s="387"/>
    </row>
    <row r="1481" spans="1:3" x14ac:dyDescent="0.3">
      <c r="A1481" s="805" t="s">
        <v>1135</v>
      </c>
      <c r="B1481" s="417" t="s">
        <v>6394</v>
      </c>
      <c r="C1481" s="387"/>
    </row>
    <row r="1482" spans="1:3" x14ac:dyDescent="0.3">
      <c r="A1482" s="805" t="s">
        <v>1134</v>
      </c>
      <c r="B1482" s="417" t="s">
        <v>6389</v>
      </c>
      <c r="C1482" s="387"/>
    </row>
    <row r="1483" spans="1:3" x14ac:dyDescent="0.3">
      <c r="A1483" s="803" t="s">
        <v>1133</v>
      </c>
      <c r="B1483" s="75" t="s">
        <v>576</v>
      </c>
      <c r="C1483" s="387"/>
    </row>
    <row r="1484" spans="1:3" x14ac:dyDescent="0.3">
      <c r="A1484" s="803" t="s">
        <v>1132</v>
      </c>
      <c r="B1484" s="75" t="s">
        <v>577</v>
      </c>
      <c r="C1484" s="387"/>
    </row>
    <row r="1485" spans="1:3" x14ac:dyDescent="0.3">
      <c r="A1485" s="803" t="s">
        <v>1131</v>
      </c>
      <c r="B1485" s="75" t="s">
        <v>578</v>
      </c>
      <c r="C1485" s="387"/>
    </row>
    <row r="1486" spans="1:3" x14ac:dyDescent="0.3">
      <c r="A1486" s="803" t="s">
        <v>1130</v>
      </c>
      <c r="B1486" s="75" t="s">
        <v>574</v>
      </c>
      <c r="C1486" s="387"/>
    </row>
    <row r="1487" spans="1:3" x14ac:dyDescent="0.3">
      <c r="A1487" s="803" t="s">
        <v>1129</v>
      </c>
      <c r="B1487" s="75" t="s">
        <v>1128</v>
      </c>
      <c r="C1487" s="387"/>
    </row>
    <row r="1488" spans="1:3" x14ac:dyDescent="0.3">
      <c r="A1488" s="803" t="s">
        <v>1127</v>
      </c>
      <c r="B1488" s="75" t="s">
        <v>575</v>
      </c>
      <c r="C1488" s="387"/>
    </row>
    <row r="1489" spans="1:3" x14ac:dyDescent="0.3">
      <c r="A1489" s="803" t="s">
        <v>1126</v>
      </c>
      <c r="B1489" s="75" t="s">
        <v>300</v>
      </c>
      <c r="C1489" s="387"/>
    </row>
    <row r="1490" spans="1:3" x14ac:dyDescent="0.3">
      <c r="A1490" s="803" t="s">
        <v>1125</v>
      </c>
      <c r="B1490" s="75" t="s">
        <v>590</v>
      </c>
      <c r="C1490" s="387"/>
    </row>
    <row r="1491" spans="1:3" x14ac:dyDescent="0.3">
      <c r="A1491" s="803" t="s">
        <v>1124</v>
      </c>
      <c r="B1491" s="75" t="s">
        <v>591</v>
      </c>
      <c r="C1491" s="387"/>
    </row>
    <row r="1492" spans="1:3" x14ac:dyDescent="0.3">
      <c r="A1492" s="805" t="s">
        <v>1123</v>
      </c>
      <c r="B1492" s="417" t="s">
        <v>6395</v>
      </c>
      <c r="C1492" s="387"/>
    </row>
    <row r="1493" spans="1:3" x14ac:dyDescent="0.3">
      <c r="A1493" s="803" t="s">
        <v>1122</v>
      </c>
      <c r="B1493" s="75" t="s">
        <v>592</v>
      </c>
      <c r="C1493" s="387"/>
    </row>
    <row r="1494" spans="1:3" x14ac:dyDescent="0.3">
      <c r="A1494" s="803" t="s">
        <v>1121</v>
      </c>
      <c r="B1494" s="75" t="s">
        <v>1120</v>
      </c>
      <c r="C1494" s="387"/>
    </row>
    <row r="1495" spans="1:3" x14ac:dyDescent="0.3">
      <c r="A1495" s="803" t="s">
        <v>1119</v>
      </c>
      <c r="B1495" s="75" t="s">
        <v>593</v>
      </c>
      <c r="C1495" s="387"/>
    </row>
    <row r="1496" spans="1:3" x14ac:dyDescent="0.3">
      <c r="A1496" s="803" t="s">
        <v>1118</v>
      </c>
      <c r="B1496" s="75" t="s">
        <v>595</v>
      </c>
      <c r="C1496" s="387"/>
    </row>
    <row r="1497" spans="1:3" x14ac:dyDescent="0.3">
      <c r="A1497" s="803" t="s">
        <v>1117</v>
      </c>
      <c r="B1497" s="75" t="s">
        <v>594</v>
      </c>
      <c r="C1497" s="387"/>
    </row>
    <row r="1498" spans="1:3" x14ac:dyDescent="0.3">
      <c r="A1498" s="803" t="s">
        <v>1116</v>
      </c>
      <c r="B1498" s="75" t="s">
        <v>596</v>
      </c>
      <c r="C1498" s="387"/>
    </row>
    <row r="1499" spans="1:3" x14ac:dyDescent="0.3">
      <c r="A1499" s="803" t="s">
        <v>1115</v>
      </c>
      <c r="B1499" s="75" t="s">
        <v>597</v>
      </c>
      <c r="C1499" s="387"/>
    </row>
    <row r="1500" spans="1:3" x14ac:dyDescent="0.3">
      <c r="A1500" s="805" t="s">
        <v>1114</v>
      </c>
      <c r="B1500" s="417" t="s">
        <v>6388</v>
      </c>
      <c r="C1500" s="387"/>
    </row>
    <row r="1501" spans="1:3" x14ac:dyDescent="0.3">
      <c r="A1501" s="803" t="s">
        <v>1113</v>
      </c>
      <c r="B1501" s="75" t="s">
        <v>598</v>
      </c>
      <c r="C1501" s="387"/>
    </row>
    <row r="1502" spans="1:3" x14ac:dyDescent="0.3">
      <c r="A1502" s="803" t="s">
        <v>1112</v>
      </c>
      <c r="B1502" s="75" t="s">
        <v>599</v>
      </c>
      <c r="C1502" s="387"/>
    </row>
    <row r="1503" spans="1:3" x14ac:dyDescent="0.3">
      <c r="A1503" s="803" t="s">
        <v>1111</v>
      </c>
      <c r="B1503" s="75" t="s">
        <v>600</v>
      </c>
      <c r="C1503" s="387"/>
    </row>
    <row r="1504" spans="1:3" x14ac:dyDescent="0.3">
      <c r="A1504" s="803" t="s">
        <v>1110</v>
      </c>
      <c r="B1504" s="75" t="s">
        <v>601</v>
      </c>
      <c r="C1504" s="387"/>
    </row>
    <row r="1505" spans="1:3" x14ac:dyDescent="0.3">
      <c r="A1505" s="803" t="s">
        <v>1109</v>
      </c>
      <c r="B1505" s="75" t="s">
        <v>602</v>
      </c>
      <c r="C1505" s="387"/>
    </row>
    <row r="1506" spans="1:3" x14ac:dyDescent="0.3">
      <c r="A1506" s="803" t="s">
        <v>1108</v>
      </c>
      <c r="B1506" s="75" t="s">
        <v>4852</v>
      </c>
      <c r="C1506" s="387"/>
    </row>
    <row r="1507" spans="1:3" x14ac:dyDescent="0.3">
      <c r="A1507" s="803" t="s">
        <v>1107</v>
      </c>
      <c r="B1507" s="75" t="s">
        <v>603</v>
      </c>
      <c r="C1507" s="387"/>
    </row>
    <row r="1508" spans="1:3" x14ac:dyDescent="0.3">
      <c r="A1508" s="803" t="s">
        <v>1106</v>
      </c>
      <c r="B1508" s="75" t="s">
        <v>604</v>
      </c>
      <c r="C1508" s="387"/>
    </row>
    <row r="1509" spans="1:3" x14ac:dyDescent="0.3">
      <c r="A1509" s="803" t="s">
        <v>1105</v>
      </c>
      <c r="B1509" s="75" t="s">
        <v>605</v>
      </c>
      <c r="C1509" s="387"/>
    </row>
    <row r="1510" spans="1:3" x14ac:dyDescent="0.3">
      <c r="A1510" s="803" t="s">
        <v>1104</v>
      </c>
      <c r="B1510" s="75" t="s">
        <v>606</v>
      </c>
      <c r="C1510" s="387"/>
    </row>
    <row r="1511" spans="1:3" x14ac:dyDescent="0.3">
      <c r="A1511" s="803" t="s">
        <v>1103</v>
      </c>
      <c r="B1511" s="75" t="s">
        <v>4853</v>
      </c>
      <c r="C1511" s="387"/>
    </row>
    <row r="1512" spans="1:3" x14ac:dyDescent="0.3">
      <c r="A1512" s="803" t="s">
        <v>1102</v>
      </c>
      <c r="B1512" s="75" t="s">
        <v>607</v>
      </c>
      <c r="C1512" s="387"/>
    </row>
    <row r="1513" spans="1:3" x14ac:dyDescent="0.3">
      <c r="A1513" s="803" t="s">
        <v>1101</v>
      </c>
      <c r="B1513" s="75" t="s">
        <v>608</v>
      </c>
      <c r="C1513" s="387"/>
    </row>
    <row r="1514" spans="1:3" x14ac:dyDescent="0.3">
      <c r="A1514" s="803" t="s">
        <v>1100</v>
      </c>
      <c r="B1514" s="75" t="s">
        <v>1099</v>
      </c>
      <c r="C1514" s="387"/>
    </row>
    <row r="1515" spans="1:3" x14ac:dyDescent="0.3">
      <c r="A1515" s="803" t="s">
        <v>1098</v>
      </c>
      <c r="B1515" s="75" t="s">
        <v>1097</v>
      </c>
      <c r="C1515" s="387"/>
    </row>
    <row r="1516" spans="1:3" x14ac:dyDescent="0.3">
      <c r="A1516" s="803" t="s">
        <v>1096</v>
      </c>
      <c r="B1516" s="75" t="s">
        <v>225</v>
      </c>
      <c r="C1516" s="387"/>
    </row>
    <row r="1517" spans="1:3" x14ac:dyDescent="0.3">
      <c r="A1517" s="803" t="s">
        <v>1095</v>
      </c>
      <c r="B1517" s="75" t="s">
        <v>237</v>
      </c>
      <c r="C1517" s="387"/>
    </row>
    <row r="1518" spans="1:3" x14ac:dyDescent="0.3">
      <c r="A1518" s="803" t="s">
        <v>1094</v>
      </c>
      <c r="B1518" s="75" t="s">
        <v>267</v>
      </c>
      <c r="C1518" s="387"/>
    </row>
    <row r="1519" spans="1:3" x14ac:dyDescent="0.3">
      <c r="A1519" s="803" t="s">
        <v>1093</v>
      </c>
      <c r="B1519" s="75" t="s">
        <v>1092</v>
      </c>
      <c r="C1519" s="387"/>
    </row>
    <row r="1520" spans="1:3" x14ac:dyDescent="0.3">
      <c r="A1520" s="803" t="s">
        <v>1091</v>
      </c>
      <c r="B1520" s="75" t="s">
        <v>275</v>
      </c>
      <c r="C1520" s="387"/>
    </row>
    <row r="1521" spans="1:3" x14ac:dyDescent="0.3">
      <c r="A1521" s="803" t="s">
        <v>1090</v>
      </c>
      <c r="B1521" s="75" t="s">
        <v>1089</v>
      </c>
      <c r="C1521" s="387"/>
    </row>
    <row r="1522" spans="1:3" x14ac:dyDescent="0.3">
      <c r="A1522" s="803" t="s">
        <v>1088</v>
      </c>
      <c r="B1522" s="75" t="s">
        <v>1087</v>
      </c>
      <c r="C1522" s="387"/>
    </row>
    <row r="1523" spans="1:3" x14ac:dyDescent="0.3">
      <c r="A1523" s="803" t="s">
        <v>1086</v>
      </c>
      <c r="B1523" s="75" t="s">
        <v>1085</v>
      </c>
      <c r="C1523" s="387"/>
    </row>
    <row r="1524" spans="1:3" x14ac:dyDescent="0.3">
      <c r="A1524" s="803" t="s">
        <v>1084</v>
      </c>
      <c r="B1524" s="75" t="s">
        <v>283</v>
      </c>
      <c r="C1524" s="387"/>
    </row>
    <row r="1525" spans="1:3" x14ac:dyDescent="0.3">
      <c r="A1525" s="803" t="s">
        <v>1083</v>
      </c>
      <c r="B1525" s="75" t="s">
        <v>287</v>
      </c>
      <c r="C1525" s="387"/>
    </row>
    <row r="1526" spans="1:3" x14ac:dyDescent="0.3">
      <c r="A1526" s="803" t="s">
        <v>1082</v>
      </c>
      <c r="B1526" s="75" t="s">
        <v>1081</v>
      </c>
      <c r="C1526" s="387"/>
    </row>
    <row r="1527" spans="1:3" x14ac:dyDescent="0.3">
      <c r="A1527" s="803" t="s">
        <v>1080</v>
      </c>
      <c r="B1527" s="75" t="s">
        <v>1079</v>
      </c>
      <c r="C1527" s="387"/>
    </row>
    <row r="1528" spans="1:3" x14ac:dyDescent="0.3">
      <c r="A1528" s="140" t="s">
        <v>2767</v>
      </c>
      <c r="B1528" s="75" t="s">
        <v>3067</v>
      </c>
      <c r="C1528" s="387"/>
    </row>
    <row r="1529" spans="1:3" x14ac:dyDescent="0.3">
      <c r="A1529" s="140" t="s">
        <v>3060</v>
      </c>
      <c r="B1529" s="75" t="s">
        <v>3069</v>
      </c>
      <c r="C1529" s="387"/>
    </row>
    <row r="1530" spans="1:3" x14ac:dyDescent="0.3">
      <c r="A1530" s="498" t="s">
        <v>6432</v>
      </c>
      <c r="B1530" s="417" t="s">
        <v>6433</v>
      </c>
      <c r="C1530" s="387"/>
    </row>
    <row r="1531" spans="1:3" x14ac:dyDescent="0.3">
      <c r="A1531" s="140" t="s">
        <v>3063</v>
      </c>
      <c r="B1531" s="75" t="s">
        <v>3070</v>
      </c>
      <c r="C1531" s="387"/>
    </row>
    <row r="1532" spans="1:3" x14ac:dyDescent="0.3">
      <c r="A1532" s="140" t="s">
        <v>3065</v>
      </c>
      <c r="B1532" s="75" t="s">
        <v>4312</v>
      </c>
      <c r="C1532" s="387"/>
    </row>
    <row r="1533" spans="1:3" x14ac:dyDescent="0.3">
      <c r="A1533" s="882" t="s">
        <v>1078</v>
      </c>
      <c r="B1533" s="417" t="s">
        <v>7112</v>
      </c>
      <c r="C1533" s="387"/>
    </row>
    <row r="1534" spans="1:3" x14ac:dyDescent="0.3">
      <c r="A1534" s="141" t="s">
        <v>3259</v>
      </c>
      <c r="B1534" s="75" t="s">
        <v>3260</v>
      </c>
      <c r="C1534" s="387"/>
    </row>
    <row r="1535" spans="1:3" x14ac:dyDescent="0.3">
      <c r="A1535" s="140" t="s">
        <v>3262</v>
      </c>
      <c r="B1535" s="75" t="s">
        <v>3263</v>
      </c>
      <c r="C1535" s="387"/>
    </row>
    <row r="1536" spans="1:3" x14ac:dyDescent="0.3">
      <c r="A1536" s="140" t="s">
        <v>3851</v>
      </c>
      <c r="B1536" s="75" t="s">
        <v>3852</v>
      </c>
      <c r="C1536" s="387"/>
    </row>
    <row r="1537" spans="1:3" x14ac:dyDescent="0.3">
      <c r="A1537" s="141" t="s">
        <v>3853</v>
      </c>
      <c r="B1537" s="75" t="s">
        <v>3854</v>
      </c>
      <c r="C1537" s="387"/>
    </row>
    <row r="1538" spans="1:3" x14ac:dyDescent="0.3">
      <c r="A1538" s="141" t="s">
        <v>3855</v>
      </c>
      <c r="B1538" s="75" t="s">
        <v>4744</v>
      </c>
      <c r="C1538" s="387"/>
    </row>
    <row r="1539" spans="1:3" x14ac:dyDescent="0.3">
      <c r="A1539" s="141" t="s">
        <v>3856</v>
      </c>
      <c r="B1539" s="75" t="s">
        <v>3857</v>
      </c>
      <c r="C1539" s="387"/>
    </row>
    <row r="1540" spans="1:3" x14ac:dyDescent="0.3">
      <c r="A1540" s="140" t="s">
        <v>3858</v>
      </c>
      <c r="B1540" s="75" t="s">
        <v>3859</v>
      </c>
      <c r="C1540" s="387"/>
    </row>
    <row r="1541" spans="1:3" x14ac:dyDescent="0.3">
      <c r="A1541" s="141" t="s">
        <v>3860</v>
      </c>
      <c r="B1541" s="75" t="s">
        <v>3861</v>
      </c>
      <c r="C1541" s="387"/>
    </row>
    <row r="1542" spans="1:3" x14ac:dyDescent="0.3">
      <c r="A1542" s="141" t="s">
        <v>3862</v>
      </c>
      <c r="B1542" s="75" t="s">
        <v>3863</v>
      </c>
      <c r="C1542" s="387"/>
    </row>
    <row r="1543" spans="1:3" x14ac:dyDescent="0.3">
      <c r="A1543" s="141" t="s">
        <v>3864</v>
      </c>
      <c r="B1543" s="75" t="s">
        <v>3865</v>
      </c>
      <c r="C1543" s="387"/>
    </row>
    <row r="1544" spans="1:3" x14ac:dyDescent="0.3">
      <c r="A1544" s="141" t="s">
        <v>3866</v>
      </c>
      <c r="B1544" s="75" t="s">
        <v>3867</v>
      </c>
      <c r="C1544" s="387"/>
    </row>
    <row r="1545" spans="1:3" x14ac:dyDescent="0.3">
      <c r="A1545" s="141" t="s">
        <v>3868</v>
      </c>
      <c r="B1545" s="75" t="s">
        <v>3869</v>
      </c>
      <c r="C1545" s="387"/>
    </row>
    <row r="1546" spans="1:3" x14ac:dyDescent="0.3">
      <c r="A1546" s="141" t="s">
        <v>3870</v>
      </c>
      <c r="B1546" s="75" t="s">
        <v>3871</v>
      </c>
      <c r="C1546" s="387"/>
    </row>
    <row r="1547" spans="1:3" x14ac:dyDescent="0.3">
      <c r="A1547" s="141" t="s">
        <v>3872</v>
      </c>
      <c r="B1547" s="75" t="s">
        <v>3873</v>
      </c>
      <c r="C1547" s="387"/>
    </row>
    <row r="1548" spans="1:3" x14ac:dyDescent="0.3">
      <c r="A1548" s="140" t="s">
        <v>3874</v>
      </c>
      <c r="B1548" s="75" t="s">
        <v>4542</v>
      </c>
      <c r="C1548" s="387"/>
    </row>
    <row r="1549" spans="1:3" x14ac:dyDescent="0.3">
      <c r="A1549" s="141" t="s">
        <v>3875</v>
      </c>
      <c r="B1549" s="75" t="s">
        <v>3876</v>
      </c>
      <c r="C1549" s="387"/>
    </row>
    <row r="1550" spans="1:3" x14ac:dyDescent="0.3">
      <c r="A1550" s="141" t="s">
        <v>3877</v>
      </c>
      <c r="B1550" s="75" t="s">
        <v>3878</v>
      </c>
      <c r="C1550" s="387"/>
    </row>
    <row r="1551" spans="1:3" x14ac:dyDescent="0.3">
      <c r="A1551" s="141" t="s">
        <v>3879</v>
      </c>
      <c r="B1551" s="75" t="s">
        <v>3880</v>
      </c>
      <c r="C1551" s="387"/>
    </row>
    <row r="1552" spans="1:3" x14ac:dyDescent="0.3">
      <c r="A1552" s="141" t="s">
        <v>3881</v>
      </c>
      <c r="B1552" s="75" t="s">
        <v>3882</v>
      </c>
      <c r="C1552" s="387"/>
    </row>
    <row r="1553" spans="1:3" x14ac:dyDescent="0.3">
      <c r="A1553" s="141" t="s">
        <v>4225</v>
      </c>
      <c r="B1553" s="75" t="s">
        <v>4229</v>
      </c>
      <c r="C1553" s="387"/>
    </row>
    <row r="1554" spans="1:3" x14ac:dyDescent="0.3">
      <c r="A1554" s="141" t="s">
        <v>4226</v>
      </c>
      <c r="B1554" s="75" t="s">
        <v>4237</v>
      </c>
      <c r="C1554" s="387"/>
    </row>
    <row r="1555" spans="1:3" x14ac:dyDescent="0.3">
      <c r="A1555" s="141" t="s">
        <v>4227</v>
      </c>
      <c r="B1555" s="75" t="s">
        <v>4236</v>
      </c>
      <c r="C1555" s="387"/>
    </row>
    <row r="1556" spans="1:3" x14ac:dyDescent="0.3">
      <c r="A1556" s="141" t="s">
        <v>4228</v>
      </c>
      <c r="B1556" s="75" t="s">
        <v>4235</v>
      </c>
      <c r="C1556" s="387"/>
    </row>
    <row r="1557" spans="1:3" x14ac:dyDescent="0.3">
      <c r="A1557" s="141" t="s">
        <v>4230</v>
      </c>
      <c r="B1557" s="75" t="s">
        <v>4234</v>
      </c>
      <c r="C1557" s="387"/>
    </row>
    <row r="1558" spans="1:3" x14ac:dyDescent="0.3">
      <c r="A1558" s="141" t="s">
        <v>4231</v>
      </c>
      <c r="B1558" s="75" t="s">
        <v>4241</v>
      </c>
      <c r="C1558" s="387"/>
    </row>
    <row r="1559" spans="1:3" x14ac:dyDescent="0.3">
      <c r="A1559" s="141" t="s">
        <v>4232</v>
      </c>
      <c r="B1559" s="75" t="s">
        <v>4242</v>
      </c>
      <c r="C1559" s="387"/>
    </row>
    <row r="1560" spans="1:3" x14ac:dyDescent="0.3">
      <c r="A1560" s="141" t="s">
        <v>4233</v>
      </c>
      <c r="B1560" s="75" t="s">
        <v>4250</v>
      </c>
      <c r="C1560" s="387"/>
    </row>
    <row r="1561" spans="1:3" x14ac:dyDescent="0.3">
      <c r="A1561" s="141" t="s">
        <v>4251</v>
      </c>
      <c r="B1561" s="75" t="s">
        <v>4253</v>
      </c>
      <c r="C1561" s="387"/>
    </row>
    <row r="1562" spans="1:3" x14ac:dyDescent="0.3">
      <c r="A1562" s="141" t="s">
        <v>4252</v>
      </c>
      <c r="B1562" s="75" t="s">
        <v>4254</v>
      </c>
      <c r="C1562" s="387"/>
    </row>
    <row r="1563" spans="1:3" x14ac:dyDescent="0.3">
      <c r="A1563" s="141" t="s">
        <v>4277</v>
      </c>
      <c r="B1563" s="75" t="s">
        <v>4279</v>
      </c>
      <c r="C1563" s="387"/>
    </row>
    <row r="1564" spans="1:3" x14ac:dyDescent="0.3">
      <c r="A1564" s="141" t="s">
        <v>4278</v>
      </c>
      <c r="B1564" s="75" t="s">
        <v>4280</v>
      </c>
      <c r="C1564" s="387"/>
    </row>
    <row r="1565" spans="1:3" x14ac:dyDescent="0.3">
      <c r="A1565" s="140" t="s">
        <v>4296</v>
      </c>
      <c r="B1565" s="75" t="s">
        <v>4611</v>
      </c>
      <c r="C1565" s="387"/>
    </row>
    <row r="1566" spans="1:3" x14ac:dyDescent="0.3">
      <c r="A1566" s="141" t="s">
        <v>4297</v>
      </c>
      <c r="B1566" s="75" t="s">
        <v>4612</v>
      </c>
      <c r="C1566" s="387"/>
    </row>
    <row r="1567" spans="1:3" x14ac:dyDescent="0.3">
      <c r="A1567" s="141" t="s">
        <v>4306</v>
      </c>
      <c r="B1567" s="75" t="s">
        <v>4309</v>
      </c>
      <c r="C1567" s="387"/>
    </row>
    <row r="1568" spans="1:3" x14ac:dyDescent="0.3">
      <c r="A1568" s="141" t="s">
        <v>4307</v>
      </c>
      <c r="B1568" s="75" t="s">
        <v>4310</v>
      </c>
      <c r="C1568" s="387"/>
    </row>
    <row r="1569" spans="1:3" x14ac:dyDescent="0.3">
      <c r="A1569" s="141" t="s">
        <v>4308</v>
      </c>
      <c r="B1569" s="75" t="s">
        <v>4614</v>
      </c>
      <c r="C1569" s="387"/>
    </row>
    <row r="1570" spans="1:3" x14ac:dyDescent="0.3">
      <c r="A1570" s="141" t="s">
        <v>4311</v>
      </c>
      <c r="B1570" s="75" t="s">
        <v>4314</v>
      </c>
      <c r="C1570" s="387"/>
    </row>
    <row r="1571" spans="1:3" x14ac:dyDescent="0.3">
      <c r="A1571" s="141" t="s">
        <v>4315</v>
      </c>
      <c r="B1571" s="75" t="s">
        <v>4316</v>
      </c>
      <c r="C1571" s="387"/>
    </row>
    <row r="1572" spans="1:3" x14ac:dyDescent="0.3">
      <c r="A1572" s="141" t="s">
        <v>4337</v>
      </c>
      <c r="B1572" s="75" t="s">
        <v>4338</v>
      </c>
      <c r="C1572" s="387"/>
    </row>
    <row r="1573" spans="1:3" x14ac:dyDescent="0.3">
      <c r="A1573" s="141" t="s">
        <v>4360</v>
      </c>
      <c r="B1573" s="75" t="s">
        <v>4361</v>
      </c>
      <c r="C1573" s="387"/>
    </row>
    <row r="1574" spans="1:3" x14ac:dyDescent="0.3">
      <c r="A1574" s="141" t="s">
        <v>4368</v>
      </c>
      <c r="B1574" s="75" t="s">
        <v>4370</v>
      </c>
      <c r="C1574" s="387"/>
    </row>
    <row r="1575" spans="1:3" x14ac:dyDescent="0.3">
      <c r="A1575" s="141" t="s">
        <v>4369</v>
      </c>
      <c r="B1575" s="75" t="s">
        <v>4371</v>
      </c>
      <c r="C1575" s="387"/>
    </row>
    <row r="1576" spans="1:3" x14ac:dyDescent="0.3">
      <c r="A1576" s="141" t="s">
        <v>4372</v>
      </c>
      <c r="B1576" s="75" t="s">
        <v>4380</v>
      </c>
      <c r="C1576" s="387"/>
    </row>
    <row r="1577" spans="1:3" x14ac:dyDescent="0.3">
      <c r="A1577" s="141" t="s">
        <v>4373</v>
      </c>
      <c r="B1577" s="75" t="s">
        <v>4374</v>
      </c>
      <c r="C1577" s="387"/>
    </row>
    <row r="1578" spans="1:3" x14ac:dyDescent="0.3">
      <c r="A1578" s="141" t="s">
        <v>4375</v>
      </c>
      <c r="B1578" s="75" t="s">
        <v>4855</v>
      </c>
      <c r="C1578" s="387"/>
    </row>
    <row r="1579" spans="1:3" x14ac:dyDescent="0.3">
      <c r="A1579" s="141" t="s">
        <v>4376</v>
      </c>
      <c r="B1579" s="75" t="s">
        <v>4856</v>
      </c>
      <c r="C1579" s="387"/>
    </row>
    <row r="1580" spans="1:3" x14ac:dyDescent="0.3">
      <c r="A1580" s="141" t="s">
        <v>4377</v>
      </c>
      <c r="B1580" s="75" t="s">
        <v>4857</v>
      </c>
      <c r="C1580" s="387"/>
    </row>
    <row r="1581" spans="1:3" x14ac:dyDescent="0.3">
      <c r="A1581" s="141" t="s">
        <v>4378</v>
      </c>
      <c r="B1581" s="75" t="s">
        <v>4381</v>
      </c>
      <c r="C1581" s="387"/>
    </row>
    <row r="1582" spans="1:3" x14ac:dyDescent="0.3">
      <c r="A1582" s="141" t="s">
        <v>4379</v>
      </c>
      <c r="B1582" s="75" t="s">
        <v>4641</v>
      </c>
      <c r="C1582" s="387"/>
    </row>
    <row r="1583" spans="1:3" x14ac:dyDescent="0.3">
      <c r="A1583" s="141" t="s">
        <v>4401</v>
      </c>
      <c r="B1583" s="75" t="s">
        <v>4402</v>
      </c>
      <c r="C1583" s="387"/>
    </row>
    <row r="1584" spans="1:3" x14ac:dyDescent="0.3">
      <c r="A1584" s="141" t="s">
        <v>4406</v>
      </c>
      <c r="B1584" s="75" t="s">
        <v>4407</v>
      </c>
      <c r="C1584" s="387"/>
    </row>
    <row r="1585" spans="1:3" x14ac:dyDescent="0.3">
      <c r="A1585" s="141" t="s">
        <v>4411</v>
      </c>
      <c r="B1585" s="75" t="s">
        <v>4422</v>
      </c>
      <c r="C1585" s="387"/>
    </row>
    <row r="1586" spans="1:3" x14ac:dyDescent="0.3">
      <c r="A1586" s="141" t="s">
        <v>4613</v>
      </c>
      <c r="B1586" s="75" t="s">
        <v>4627</v>
      </c>
      <c r="C1586" s="387"/>
    </row>
    <row r="1587" spans="1:3" x14ac:dyDescent="0.3">
      <c r="A1587" s="141" t="s">
        <v>4626</v>
      </c>
      <c r="B1587" s="75" t="s">
        <v>6343</v>
      </c>
      <c r="C1587" s="387"/>
    </row>
    <row r="1588" spans="1:3" x14ac:dyDescent="0.3">
      <c r="A1588" s="141" t="s">
        <v>4825</v>
      </c>
      <c r="B1588" s="75" t="s">
        <v>4826</v>
      </c>
      <c r="C1588" s="387"/>
    </row>
    <row r="1589" spans="1:3" x14ac:dyDescent="0.3">
      <c r="A1589" s="696" t="s">
        <v>4851</v>
      </c>
      <c r="B1589" s="952" t="s">
        <v>6706</v>
      </c>
      <c r="C1589" s="387"/>
    </row>
    <row r="1590" spans="1:3" x14ac:dyDescent="0.3">
      <c r="A1590" s="141" t="s">
        <v>4889</v>
      </c>
      <c r="B1590" s="75" t="s">
        <v>4904</v>
      </c>
      <c r="C1590" s="387"/>
    </row>
    <row r="1591" spans="1:3" x14ac:dyDescent="0.3">
      <c r="A1591" s="141" t="s">
        <v>4893</v>
      </c>
      <c r="B1591" s="75" t="s">
        <v>4901</v>
      </c>
      <c r="C1591" s="387"/>
    </row>
    <row r="1592" spans="1:3" x14ac:dyDescent="0.3">
      <c r="A1592" s="141" t="s">
        <v>4894</v>
      </c>
      <c r="B1592" s="75" t="s">
        <v>4902</v>
      </c>
      <c r="C1592" s="387"/>
    </row>
    <row r="1593" spans="1:3" x14ac:dyDescent="0.3">
      <c r="A1593" s="141" t="s">
        <v>4895</v>
      </c>
      <c r="B1593" s="75" t="s">
        <v>4903</v>
      </c>
      <c r="C1593" s="387"/>
    </row>
    <row r="1594" spans="1:3" x14ac:dyDescent="0.3">
      <c r="A1594" s="141" t="s">
        <v>4910</v>
      </c>
      <c r="B1594" s="75" t="s">
        <v>4911</v>
      </c>
      <c r="C1594" s="387"/>
    </row>
    <row r="1595" spans="1:3" x14ac:dyDescent="0.3">
      <c r="A1595" s="644" t="s">
        <v>4936</v>
      </c>
      <c r="B1595" s="417" t="s">
        <v>6859</v>
      </c>
      <c r="C1595" s="387"/>
    </row>
    <row r="1596" spans="1:3" x14ac:dyDescent="0.3">
      <c r="A1596" s="141" t="s">
        <v>4946</v>
      </c>
      <c r="B1596" s="75" t="s">
        <v>3720</v>
      </c>
      <c r="C1596" s="387"/>
    </row>
    <row r="1597" spans="1:3" x14ac:dyDescent="0.3">
      <c r="A1597" s="141" t="s">
        <v>4947</v>
      </c>
      <c r="B1597" s="75" t="s">
        <v>4926</v>
      </c>
      <c r="C1597" s="387"/>
    </row>
    <row r="1598" spans="1:3" x14ac:dyDescent="0.3">
      <c r="A1598" s="141" t="s">
        <v>4948</v>
      </c>
      <c r="B1598" s="75" t="s">
        <v>3755</v>
      </c>
      <c r="C1598" s="387"/>
    </row>
    <row r="1599" spans="1:3" x14ac:dyDescent="0.3">
      <c r="A1599" s="141" t="s">
        <v>4949</v>
      </c>
      <c r="B1599" s="75" t="s">
        <v>3757</v>
      </c>
      <c r="C1599" s="387"/>
    </row>
    <row r="1600" spans="1:3" x14ac:dyDescent="0.3">
      <c r="A1600" s="141" t="s">
        <v>4952</v>
      </c>
      <c r="B1600" s="75" t="s">
        <v>3759</v>
      </c>
      <c r="C1600" s="387"/>
    </row>
    <row r="1601" spans="1:3" x14ac:dyDescent="0.3">
      <c r="A1601" s="141" t="s">
        <v>4953</v>
      </c>
      <c r="B1601" s="75" t="s">
        <v>3780</v>
      </c>
      <c r="C1601" s="387"/>
    </row>
    <row r="1602" spans="1:3" x14ac:dyDescent="0.3">
      <c r="A1602" s="141" t="s">
        <v>4954</v>
      </c>
      <c r="B1602" s="75" t="s">
        <v>3753</v>
      </c>
      <c r="C1602" s="387"/>
    </row>
    <row r="1603" spans="1:3" x14ac:dyDescent="0.3">
      <c r="A1603" s="141" t="s">
        <v>4955</v>
      </c>
      <c r="B1603" s="75" t="s">
        <v>3767</v>
      </c>
      <c r="C1603" s="387"/>
    </row>
    <row r="1604" spans="1:3" x14ac:dyDescent="0.3">
      <c r="A1604" s="141" t="s">
        <v>4956</v>
      </c>
      <c r="B1604" s="75" t="s">
        <v>4636</v>
      </c>
      <c r="C1604" s="387"/>
    </row>
    <row r="1605" spans="1:3" x14ac:dyDescent="0.3">
      <c r="A1605" s="141" t="s">
        <v>4957</v>
      </c>
      <c r="B1605" s="75" t="s">
        <v>4969</v>
      </c>
      <c r="C1605" s="387"/>
    </row>
    <row r="1606" spans="1:3" x14ac:dyDescent="0.3">
      <c r="A1606" s="958" t="s">
        <v>4958</v>
      </c>
      <c r="B1606" s="801" t="s">
        <v>7073</v>
      </c>
      <c r="C1606" s="387"/>
    </row>
    <row r="1607" spans="1:3" x14ac:dyDescent="0.3">
      <c r="A1607" s="958" t="s">
        <v>4959</v>
      </c>
      <c r="B1607" s="801" t="s">
        <v>7072</v>
      </c>
      <c r="C1607" s="387"/>
    </row>
    <row r="1608" spans="1:3" x14ac:dyDescent="0.3">
      <c r="A1608" s="141" t="s">
        <v>4960</v>
      </c>
      <c r="B1608" s="75" t="s">
        <v>3771</v>
      </c>
      <c r="C1608" s="387"/>
    </row>
    <row r="1609" spans="1:3" x14ac:dyDescent="0.3">
      <c r="A1609" s="141" t="s">
        <v>4961</v>
      </c>
      <c r="B1609" s="75" t="s">
        <v>3695</v>
      </c>
      <c r="C1609" s="387"/>
    </row>
    <row r="1610" spans="1:3" x14ac:dyDescent="0.3">
      <c r="A1610" s="141" t="s">
        <v>4962</v>
      </c>
      <c r="B1610" s="75" t="s">
        <v>3828</v>
      </c>
      <c r="C1610" s="387"/>
    </row>
    <row r="1611" spans="1:3" x14ac:dyDescent="0.3">
      <c r="A1611" s="141" t="s">
        <v>4963</v>
      </c>
      <c r="B1611" s="75" t="s">
        <v>3830</v>
      </c>
      <c r="C1611" s="387"/>
    </row>
    <row r="1612" spans="1:3" x14ac:dyDescent="0.3">
      <c r="A1612" s="141" t="s">
        <v>4966</v>
      </c>
      <c r="B1612" s="75" t="s">
        <v>4908</v>
      </c>
      <c r="C1612" s="387"/>
    </row>
    <row r="1613" spans="1:3" x14ac:dyDescent="0.3">
      <c r="A1613" s="141" t="s">
        <v>4964</v>
      </c>
      <c r="B1613" s="75" t="s">
        <v>4900</v>
      </c>
      <c r="C1613" s="387"/>
    </row>
    <row r="1614" spans="1:3" x14ac:dyDescent="0.3">
      <c r="A1614" s="141" t="s">
        <v>4965</v>
      </c>
      <c r="B1614" s="75" t="s">
        <v>4294</v>
      </c>
      <c r="C1614" s="387"/>
    </row>
    <row r="1615" spans="1:3" x14ac:dyDescent="0.3">
      <c r="A1615" s="140" t="s">
        <v>4978</v>
      </c>
      <c r="B1615" s="75" t="s">
        <v>4979</v>
      </c>
      <c r="C1615" s="387"/>
    </row>
    <row r="1616" spans="1:3" x14ac:dyDescent="0.3">
      <c r="A1616" s="140" t="s">
        <v>4992</v>
      </c>
      <c r="B1616" s="75" t="s">
        <v>4993</v>
      </c>
      <c r="C1616" s="387"/>
    </row>
    <row r="1617" spans="1:3" x14ac:dyDescent="0.3">
      <c r="A1617" s="140" t="s">
        <v>5181</v>
      </c>
      <c r="B1617" s="75" t="s">
        <v>5044</v>
      </c>
      <c r="C1617" s="387"/>
    </row>
    <row r="1618" spans="1:3" x14ac:dyDescent="0.3">
      <c r="A1618" s="140" t="s">
        <v>5182</v>
      </c>
      <c r="B1618" s="75" t="s">
        <v>4573</v>
      </c>
      <c r="C1618" s="387"/>
    </row>
    <row r="1619" spans="1:3" x14ac:dyDescent="0.3">
      <c r="A1619" s="140" t="s">
        <v>5206</v>
      </c>
      <c r="B1619" s="75" t="s">
        <v>5207</v>
      </c>
      <c r="C1619" s="387"/>
    </row>
    <row r="1620" spans="1:3" x14ac:dyDescent="0.3">
      <c r="A1620" s="140" t="s">
        <v>5697</v>
      </c>
      <c r="B1620" s="75" t="s">
        <v>5698</v>
      </c>
      <c r="C1620" s="387"/>
    </row>
    <row r="1621" spans="1:3" x14ac:dyDescent="0.3">
      <c r="A1621" s="498" t="s">
        <v>5795</v>
      </c>
      <c r="B1621" s="417" t="s">
        <v>5798</v>
      </c>
      <c r="C1621" s="387"/>
    </row>
    <row r="1622" spans="1:3" x14ac:dyDescent="0.3">
      <c r="A1622" s="498" t="s">
        <v>5796</v>
      </c>
      <c r="B1622" s="417" t="s">
        <v>5797</v>
      </c>
      <c r="C1622" s="387"/>
    </row>
    <row r="1623" spans="1:3" x14ac:dyDescent="0.3">
      <c r="A1623" s="456" t="s">
        <v>5804</v>
      </c>
      <c r="B1623" s="451" t="s">
        <v>5929</v>
      </c>
      <c r="C1623" s="387"/>
    </row>
    <row r="1624" spans="1:3" x14ac:dyDescent="0.3">
      <c r="A1624" s="498" t="s">
        <v>6258</v>
      </c>
      <c r="B1624" s="417" t="s">
        <v>6259</v>
      </c>
      <c r="C1624" s="387"/>
    </row>
    <row r="1625" spans="1:3" x14ac:dyDescent="0.3">
      <c r="A1625" s="498" t="s">
        <v>6300</v>
      </c>
      <c r="B1625" s="417" t="s">
        <v>6302</v>
      </c>
      <c r="C1625" s="387"/>
    </row>
    <row r="1626" spans="1:3" x14ac:dyDescent="0.3">
      <c r="A1626" s="498" t="s">
        <v>6301</v>
      </c>
      <c r="B1626" s="417" t="s">
        <v>6303</v>
      </c>
      <c r="C1626" s="387"/>
    </row>
    <row r="1627" spans="1:3" x14ac:dyDescent="0.3">
      <c r="A1627" s="498" t="s">
        <v>6373</v>
      </c>
      <c r="B1627" s="417" t="s">
        <v>6375</v>
      </c>
      <c r="C1627" s="387"/>
    </row>
    <row r="1628" spans="1:3" x14ac:dyDescent="0.3">
      <c r="A1628" s="498" t="s">
        <v>6374</v>
      </c>
      <c r="B1628" s="417" t="s">
        <v>6376</v>
      </c>
      <c r="C1628" s="387"/>
    </row>
    <row r="1629" spans="1:3" x14ac:dyDescent="0.3">
      <c r="A1629" s="498" t="s">
        <v>6377</v>
      </c>
      <c r="B1629" s="417" t="s">
        <v>6378</v>
      </c>
      <c r="C1629" s="387"/>
    </row>
    <row r="1630" spans="1:3" x14ac:dyDescent="0.3">
      <c r="A1630" s="498" t="s">
        <v>6379</v>
      </c>
      <c r="B1630" s="417" t="s">
        <v>6380</v>
      </c>
      <c r="C1630" s="387"/>
    </row>
    <row r="1631" spans="1:3" x14ac:dyDescent="0.3">
      <c r="A1631" s="498" t="s">
        <v>6385</v>
      </c>
      <c r="B1631" s="417" t="s">
        <v>6386</v>
      </c>
      <c r="C1631" s="387"/>
    </row>
    <row r="1632" spans="1:3" x14ac:dyDescent="0.3">
      <c r="A1632" s="498" t="s">
        <v>6588</v>
      </c>
      <c r="B1632" s="417" t="s">
        <v>6586</v>
      </c>
      <c r="C1632" s="387"/>
    </row>
    <row r="1633" spans="1:3" x14ac:dyDescent="0.3">
      <c r="A1633" s="498" t="s">
        <v>6589</v>
      </c>
      <c r="B1633" s="417" t="s">
        <v>6590</v>
      </c>
      <c r="C1633" s="387"/>
    </row>
    <row r="1634" spans="1:3" x14ac:dyDescent="0.3">
      <c r="A1634" s="498" t="s">
        <v>6697</v>
      </c>
      <c r="B1634" s="417" t="s">
        <v>4623</v>
      </c>
      <c r="C1634" s="387"/>
    </row>
    <row r="1635" spans="1:3" x14ac:dyDescent="0.3">
      <c r="A1635" s="498" t="s">
        <v>6695</v>
      </c>
      <c r="B1635" s="417" t="s">
        <v>4575</v>
      </c>
      <c r="C1635" s="387"/>
    </row>
    <row r="1636" spans="1:3" x14ac:dyDescent="0.3">
      <c r="A1636" s="498" t="s">
        <v>6699</v>
      </c>
      <c r="B1636" s="417" t="s">
        <v>4624</v>
      </c>
      <c r="C1636" s="387"/>
    </row>
    <row r="1637" spans="1:3" x14ac:dyDescent="0.3">
      <c r="A1637" s="498" t="s">
        <v>6700</v>
      </c>
      <c r="B1637" s="417" t="s">
        <v>6704</v>
      </c>
      <c r="C1637" s="387"/>
    </row>
    <row r="1638" spans="1:3" x14ac:dyDescent="0.3">
      <c r="A1638" s="498" t="s">
        <v>6703</v>
      </c>
      <c r="B1638" s="417" t="s">
        <v>6705</v>
      </c>
      <c r="C1638" s="387"/>
    </row>
    <row r="1639" spans="1:3" x14ac:dyDescent="0.3">
      <c r="A1639" s="498" t="s">
        <v>6763</v>
      </c>
      <c r="B1639" s="75" t="s">
        <v>463</v>
      </c>
      <c r="C1639" s="387"/>
    </row>
    <row r="1640" spans="1:3" x14ac:dyDescent="0.3">
      <c r="A1640" s="800" t="s">
        <v>6922</v>
      </c>
      <c r="B1640" s="801" t="s">
        <v>6923</v>
      </c>
    </row>
    <row r="1641" spans="1:3" x14ac:dyDescent="0.3">
      <c r="A1641" s="800" t="s">
        <v>6924</v>
      </c>
      <c r="B1641" s="801" t="s">
        <v>6925</v>
      </c>
    </row>
    <row r="1642" spans="1:3" x14ac:dyDescent="0.3">
      <c r="A1642" s="800" t="s">
        <v>6926</v>
      </c>
      <c r="B1642" s="801" t="s">
        <v>6927</v>
      </c>
    </row>
    <row r="1643" spans="1:3" x14ac:dyDescent="0.3">
      <c r="A1643" s="800" t="s">
        <v>6928</v>
      </c>
      <c r="B1643" s="801" t="s">
        <v>6929</v>
      </c>
    </row>
    <row r="1644" spans="1:3" x14ac:dyDescent="0.3">
      <c r="A1644" s="800" t="s">
        <v>6930</v>
      </c>
      <c r="B1644" s="801" t="s">
        <v>6931</v>
      </c>
    </row>
    <row r="1645" spans="1:3" x14ac:dyDescent="0.3">
      <c r="A1645" s="800" t="s">
        <v>6932</v>
      </c>
      <c r="B1645" s="801" t="s">
        <v>6933</v>
      </c>
    </row>
    <row r="1646" spans="1:3" x14ac:dyDescent="0.3">
      <c r="A1646" s="800" t="s">
        <v>6934</v>
      </c>
      <c r="B1646" s="801" t="s">
        <v>6935</v>
      </c>
    </row>
    <row r="1647" spans="1:3" x14ac:dyDescent="0.3">
      <c r="A1647" s="800" t="s">
        <v>6936</v>
      </c>
      <c r="B1647" s="801" t="s">
        <v>6937</v>
      </c>
    </row>
    <row r="1648" spans="1:3" x14ac:dyDescent="0.3">
      <c r="A1648" s="800" t="s">
        <v>6938</v>
      </c>
      <c r="B1648" s="801" t="s">
        <v>1727</v>
      </c>
    </row>
    <row r="1649" spans="1:2" x14ac:dyDescent="0.3">
      <c r="A1649" s="800" t="s">
        <v>6963</v>
      </c>
      <c r="B1649" s="801" t="s">
        <v>6964</v>
      </c>
    </row>
    <row r="1650" spans="1:2" x14ac:dyDescent="0.3">
      <c r="A1650" s="800" t="s">
        <v>6966</v>
      </c>
      <c r="B1650" s="801" t="s">
        <v>6965</v>
      </c>
    </row>
    <row r="1651" spans="1:2" x14ac:dyDescent="0.3">
      <c r="A1651" s="800" t="s">
        <v>6969</v>
      </c>
      <c r="B1651" s="801" t="s">
        <v>6968</v>
      </c>
    </row>
    <row r="1652" spans="1:2" x14ac:dyDescent="0.3">
      <c r="A1652" s="800" t="s">
        <v>6971</v>
      </c>
      <c r="B1652" s="801" t="s">
        <v>7019</v>
      </c>
    </row>
    <row r="1653" spans="1:2" x14ac:dyDescent="0.3">
      <c r="A1653" s="800" t="s">
        <v>6972</v>
      </c>
      <c r="B1653" s="801" t="s">
        <v>7020</v>
      </c>
    </row>
    <row r="1654" spans="1:2" x14ac:dyDescent="0.3">
      <c r="A1654" s="800" t="s">
        <v>7021</v>
      </c>
      <c r="B1654" s="801" t="s">
        <v>7022</v>
      </c>
    </row>
    <row r="1655" spans="1:2" x14ac:dyDescent="0.3">
      <c r="A1655" s="800" t="s">
        <v>7023</v>
      </c>
      <c r="B1655" s="801" t="s">
        <v>7024</v>
      </c>
    </row>
    <row r="1656" spans="1:2" x14ac:dyDescent="0.3">
      <c r="A1656" s="800" t="s">
        <v>7025</v>
      </c>
      <c r="B1656" s="801" t="s">
        <v>7026</v>
      </c>
    </row>
    <row r="1657" spans="1:2" x14ac:dyDescent="0.3">
      <c r="A1657" s="800" t="s">
        <v>7027</v>
      </c>
      <c r="B1657" s="801" t="s">
        <v>7028</v>
      </c>
    </row>
    <row r="1658" spans="1:2" x14ac:dyDescent="0.3">
      <c r="A1658" s="800" t="s">
        <v>7029</v>
      </c>
      <c r="B1658" s="801" t="s">
        <v>7030</v>
      </c>
    </row>
    <row r="1659" spans="1:2" x14ac:dyDescent="0.3">
      <c r="A1659" s="800" t="s">
        <v>7031</v>
      </c>
      <c r="B1659" s="801" t="s">
        <v>7032</v>
      </c>
    </row>
    <row r="1660" spans="1:2" x14ac:dyDescent="0.3">
      <c r="A1660" s="800" t="s">
        <v>7033</v>
      </c>
      <c r="B1660" s="801" t="s">
        <v>7034</v>
      </c>
    </row>
    <row r="1661" spans="1:2" x14ac:dyDescent="0.3">
      <c r="A1661" s="800" t="s">
        <v>7035</v>
      </c>
      <c r="B1661" s="801" t="s">
        <v>7036</v>
      </c>
    </row>
    <row r="1662" spans="1:2" x14ac:dyDescent="0.3">
      <c r="A1662" s="800" t="s">
        <v>7037</v>
      </c>
      <c r="B1662" s="801" t="s">
        <v>7038</v>
      </c>
    </row>
    <row r="1663" spans="1:2" x14ac:dyDescent="0.3">
      <c r="A1663" s="800" t="s">
        <v>7039</v>
      </c>
      <c r="B1663" s="801" t="s">
        <v>7040</v>
      </c>
    </row>
    <row r="1664" spans="1:2" x14ac:dyDescent="0.3">
      <c r="A1664" s="800" t="s">
        <v>7043</v>
      </c>
      <c r="B1664" s="801" t="s">
        <v>7044</v>
      </c>
    </row>
    <row r="1665" spans="1:2" x14ac:dyDescent="0.3">
      <c r="A1665" s="800" t="s">
        <v>7045</v>
      </c>
      <c r="B1665" s="801" t="s">
        <v>7046</v>
      </c>
    </row>
    <row r="1666" spans="1:2" x14ac:dyDescent="0.3">
      <c r="A1666" s="800" t="s">
        <v>7047</v>
      </c>
      <c r="B1666" s="801" t="s">
        <v>7048</v>
      </c>
    </row>
    <row r="1667" spans="1:2" x14ac:dyDescent="0.3"/>
    <row r="1668" spans="1:2" hidden="1" x14ac:dyDescent="0.3"/>
    <row r="1669" spans="1:2" hidden="1" x14ac:dyDescent="0.3"/>
    <row r="1670" spans="1:2" hidden="1" x14ac:dyDescent="0.3"/>
    <row r="1671" spans="1:2" hidden="1" x14ac:dyDescent="0.3"/>
    <row r="1672" spans="1:2" hidden="1" x14ac:dyDescent="0.3"/>
    <row r="1673" spans="1:2" hidden="1" x14ac:dyDescent="0.3"/>
    <row r="1674" spans="1:2" hidden="1" x14ac:dyDescent="0.3"/>
    <row r="1675" spans="1:2" hidden="1" x14ac:dyDescent="0.3"/>
    <row r="1676" spans="1:2" hidden="1" x14ac:dyDescent="0.3"/>
    <row r="1677" spans="1:2" hidden="1" x14ac:dyDescent="0.3"/>
    <row r="1678" spans="1:2" hidden="1" x14ac:dyDescent="0.3"/>
    <row r="1679" spans="1:2" hidden="1" x14ac:dyDescent="0.3"/>
    <row r="1680" spans="1:2" hidden="1" x14ac:dyDescent="0.3"/>
    <row r="1681" hidden="1" x14ac:dyDescent="0.3"/>
    <row r="1682" hidden="1" x14ac:dyDescent="0.3"/>
    <row r="1683" hidden="1" x14ac:dyDescent="0.3"/>
    <row r="1684" hidden="1" x14ac:dyDescent="0.3"/>
    <row r="1685" hidden="1" x14ac:dyDescent="0.3"/>
    <row r="1686" hidden="1" x14ac:dyDescent="0.3"/>
    <row r="1687" hidden="1" x14ac:dyDescent="0.3"/>
    <row r="1688" hidden="1" x14ac:dyDescent="0.3"/>
    <row r="1689" hidden="1" x14ac:dyDescent="0.3"/>
  </sheetData>
  <autoFilter ref="A1:B1677" xr:uid="{2D4AD376-9849-48AF-880A-C7E2E3C9E652}"/>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980"/>
  <sheetViews>
    <sheetView showGridLines="0" zoomScaleNormal="100" workbookViewId="0">
      <pane xSplit="3" ySplit="2" topLeftCell="G89" activePane="bottomRight" state="frozen"/>
      <selection activeCell="N30" sqref="N30"/>
      <selection pane="topRight" activeCell="N30" sqref="N30"/>
      <selection pane="bottomLeft" activeCell="N30" sqref="N30"/>
      <selection pane="bottomRight" activeCell="I93" sqref="I93"/>
    </sheetView>
  </sheetViews>
  <sheetFormatPr baseColWidth="10" defaultColWidth="0" defaultRowHeight="14.4" zeroHeight="1" x14ac:dyDescent="0.3"/>
  <cols>
    <col min="1" max="1" width="2.5546875" customWidth="1"/>
    <col min="2" max="2" width="4.44140625" customWidth="1"/>
    <col min="3" max="3" width="28.5546875" customWidth="1"/>
    <col min="4" max="4" width="7.44140625" customWidth="1"/>
    <col min="5" max="5" width="11.44140625" customWidth="1"/>
    <col min="6" max="6" width="10" customWidth="1"/>
    <col min="7" max="7" width="14.44140625" customWidth="1"/>
    <col min="8" max="8" width="35.88671875" customWidth="1"/>
    <col min="9" max="9" width="41.44140625" customWidth="1"/>
    <col min="10" max="10" width="10" customWidth="1"/>
    <col min="11" max="11" width="10" style="387" customWidth="1"/>
    <col min="12" max="12" width="41.44140625" customWidth="1"/>
    <col min="13" max="13" width="11.5546875" customWidth="1"/>
    <col min="14" max="14" width="12.5546875" customWidth="1"/>
    <col min="15" max="15" width="2.5546875" customWidth="1"/>
    <col min="16" max="23" width="0" hidden="1" customWidth="1"/>
    <col min="24" max="16384" width="11.5546875" hidden="1"/>
  </cols>
  <sheetData>
    <row r="1" spans="1:15" x14ac:dyDescent="0.3">
      <c r="A1" s="304"/>
      <c r="B1" s="310"/>
      <c r="C1" s="304"/>
      <c r="D1" s="311"/>
      <c r="E1" s="311"/>
      <c r="F1" s="311"/>
      <c r="G1" s="311"/>
      <c r="H1" s="312"/>
      <c r="I1" s="305"/>
      <c r="J1" s="306"/>
      <c r="K1" s="308"/>
      <c r="L1" s="305"/>
      <c r="M1" s="306"/>
      <c r="N1" s="313"/>
      <c r="O1" s="304"/>
    </row>
    <row r="2" spans="1:15" ht="36" x14ac:dyDescent="0.3">
      <c r="A2" s="314"/>
      <c r="B2" s="77" t="s">
        <v>0</v>
      </c>
      <c r="C2" s="77" t="s">
        <v>53</v>
      </c>
      <c r="D2" s="77" t="s">
        <v>1</v>
      </c>
      <c r="E2" s="77" t="s">
        <v>3951</v>
      </c>
      <c r="F2" s="77" t="s">
        <v>2816</v>
      </c>
      <c r="G2" s="77" t="s">
        <v>3952</v>
      </c>
      <c r="H2" s="77" t="s">
        <v>23</v>
      </c>
      <c r="I2" s="77" t="s">
        <v>2497</v>
      </c>
      <c r="J2" s="77" t="s">
        <v>2496</v>
      </c>
      <c r="K2" s="77" t="s">
        <v>2495</v>
      </c>
      <c r="L2" s="77" t="s">
        <v>2814</v>
      </c>
      <c r="M2" s="77" t="s">
        <v>184</v>
      </c>
      <c r="N2" s="77" t="s">
        <v>2752</v>
      </c>
      <c r="O2" s="1"/>
    </row>
    <row r="3" spans="1:15" x14ac:dyDescent="0.3">
      <c r="A3" s="305"/>
      <c r="B3" s="87" t="s">
        <v>163</v>
      </c>
      <c r="C3" s="76" t="s">
        <v>163</v>
      </c>
      <c r="D3" s="87"/>
      <c r="E3" s="87" t="s">
        <v>163</v>
      </c>
      <c r="F3" s="87" t="s">
        <v>163</v>
      </c>
      <c r="G3" s="87" t="s">
        <v>163</v>
      </c>
      <c r="H3" s="95" t="s">
        <v>163</v>
      </c>
      <c r="I3" s="152" t="s">
        <v>3057</v>
      </c>
      <c r="J3" s="88" t="s">
        <v>163</v>
      </c>
      <c r="K3" s="88" t="s">
        <v>163</v>
      </c>
      <c r="L3" s="152" t="str">
        <f>VLOOKUP(K3,CódigosRetorno!A:B,2,FALSE)</f>
        <v>-</v>
      </c>
      <c r="M3" s="142" t="s">
        <v>163</v>
      </c>
      <c r="N3" s="87" t="s">
        <v>163</v>
      </c>
      <c r="O3" s="305"/>
    </row>
    <row r="4" spans="1:15" x14ac:dyDescent="0.3">
      <c r="A4" s="304"/>
      <c r="B4" s="187" t="s">
        <v>142</v>
      </c>
      <c r="C4" s="179"/>
      <c r="D4" s="181"/>
      <c r="E4" s="181" t="s">
        <v>163</v>
      </c>
      <c r="F4" s="182" t="s">
        <v>163</v>
      </c>
      <c r="G4" s="182" t="s">
        <v>163</v>
      </c>
      <c r="H4" s="183" t="s">
        <v>163</v>
      </c>
      <c r="I4" s="179" t="s">
        <v>163</v>
      </c>
      <c r="J4" s="184" t="s">
        <v>163</v>
      </c>
      <c r="K4" s="185" t="s">
        <v>163</v>
      </c>
      <c r="L4" s="179" t="str">
        <f>VLOOKUP(K4,CódigosRetorno!A:B,2,FALSE)</f>
        <v>-</v>
      </c>
      <c r="M4" s="184" t="s">
        <v>163</v>
      </c>
      <c r="N4" s="186" t="s">
        <v>163</v>
      </c>
      <c r="O4" s="304"/>
    </row>
    <row r="5" spans="1:15" ht="24" x14ac:dyDescent="0.3">
      <c r="A5" s="304"/>
      <c r="B5" s="975">
        <v>1</v>
      </c>
      <c r="C5" s="1030" t="s">
        <v>27</v>
      </c>
      <c r="D5" s="1008" t="s">
        <v>3</v>
      </c>
      <c r="E5" s="1008" t="s">
        <v>4</v>
      </c>
      <c r="F5" s="975" t="s">
        <v>12</v>
      </c>
      <c r="G5" s="1008" t="s">
        <v>3883</v>
      </c>
      <c r="H5" s="974" t="s">
        <v>37</v>
      </c>
      <c r="I5" s="152" t="s">
        <v>2854</v>
      </c>
      <c r="J5" s="160" t="s">
        <v>171</v>
      </c>
      <c r="K5" s="79" t="s">
        <v>2265</v>
      </c>
      <c r="L5" s="152" t="str">
        <f>VLOOKUP(K5,CódigosRetorno!$A$2:$B$1683,2,FALSE)</f>
        <v>El XML no contiene el tag o no existe informacion de UBLVersionID</v>
      </c>
      <c r="M5" s="144" t="s">
        <v>424</v>
      </c>
      <c r="N5" s="151" t="s">
        <v>163</v>
      </c>
      <c r="O5" s="304"/>
    </row>
    <row r="6" spans="1:15" x14ac:dyDescent="0.3">
      <c r="A6" s="304"/>
      <c r="B6" s="975"/>
      <c r="C6" s="1030"/>
      <c r="D6" s="1008"/>
      <c r="E6" s="1008"/>
      <c r="F6" s="975"/>
      <c r="G6" s="1008"/>
      <c r="H6" s="974"/>
      <c r="I6" s="152" t="s">
        <v>3257</v>
      </c>
      <c r="J6" s="160" t="s">
        <v>171</v>
      </c>
      <c r="K6" s="79" t="s">
        <v>2266</v>
      </c>
      <c r="L6" s="152" t="str">
        <f>VLOOKUP(K6,CódigosRetorno!$A$2:$B$1683,2,FALSE)</f>
        <v>UBLVersionID - La versión del UBL no es correcta</v>
      </c>
      <c r="M6" s="144" t="s">
        <v>424</v>
      </c>
      <c r="N6" s="151" t="s">
        <v>163</v>
      </c>
      <c r="O6" s="304"/>
    </row>
    <row r="7" spans="1:15" x14ac:dyDescent="0.3">
      <c r="A7" s="304"/>
      <c r="B7" s="975">
        <f>B5+1</f>
        <v>2</v>
      </c>
      <c r="C7" s="974" t="s">
        <v>28</v>
      </c>
      <c r="D7" s="1008" t="s">
        <v>3</v>
      </c>
      <c r="E7" s="1008" t="s">
        <v>4</v>
      </c>
      <c r="F7" s="975" t="s">
        <v>12</v>
      </c>
      <c r="G7" s="1036" t="s">
        <v>3884</v>
      </c>
      <c r="H7" s="974" t="s">
        <v>38</v>
      </c>
      <c r="I7" s="152" t="s">
        <v>2854</v>
      </c>
      <c r="J7" s="160" t="s">
        <v>171</v>
      </c>
      <c r="K7" s="79" t="s">
        <v>2267</v>
      </c>
      <c r="L7" s="152" t="str">
        <f>VLOOKUP(K7,CódigosRetorno!$A$2:$B$1683,2,FALSE)</f>
        <v>El XML no existe informacion de CustomizationID</v>
      </c>
      <c r="M7" s="144" t="s">
        <v>424</v>
      </c>
      <c r="N7" s="151" t="s">
        <v>163</v>
      </c>
      <c r="O7" s="304"/>
    </row>
    <row r="8" spans="1:15" ht="24" x14ac:dyDescent="0.3">
      <c r="A8" s="304"/>
      <c r="B8" s="975"/>
      <c r="C8" s="974"/>
      <c r="D8" s="1008"/>
      <c r="E8" s="1008"/>
      <c r="F8" s="975"/>
      <c r="G8" s="1036"/>
      <c r="H8" s="974"/>
      <c r="I8" s="152" t="s">
        <v>2503</v>
      </c>
      <c r="J8" s="160" t="s">
        <v>171</v>
      </c>
      <c r="K8" s="79" t="s">
        <v>2268</v>
      </c>
      <c r="L8" s="152" t="str">
        <f>VLOOKUP(K8,CódigosRetorno!$A$2:$B$1683,2,FALSE)</f>
        <v>CustomizationID - La versión del documento no es la correcta</v>
      </c>
      <c r="M8" s="144" t="s">
        <v>424</v>
      </c>
      <c r="N8" s="151" t="s">
        <v>163</v>
      </c>
      <c r="O8" s="304"/>
    </row>
    <row r="9" spans="1:15" ht="24" x14ac:dyDescent="0.3">
      <c r="A9" s="304"/>
      <c r="B9" s="975"/>
      <c r="C9" s="974"/>
      <c r="D9" s="1008"/>
      <c r="E9" s="144" t="s">
        <v>8</v>
      </c>
      <c r="F9" s="151"/>
      <c r="G9" s="162" t="s">
        <v>3885</v>
      </c>
      <c r="H9" s="101" t="s">
        <v>3902</v>
      </c>
      <c r="I9" s="152" t="s">
        <v>4238</v>
      </c>
      <c r="J9" s="144" t="s">
        <v>1075</v>
      </c>
      <c r="K9" s="821" t="s">
        <v>4232</v>
      </c>
      <c r="L9" s="152" t="str">
        <f>VLOOKUP(K9,CódigosRetorno!$A$2:$B$1683,2,FALSE)</f>
        <v>El dato ingresado como atributo @schemeAgencyName es incorrecto.</v>
      </c>
      <c r="M9" s="144" t="s">
        <v>424</v>
      </c>
      <c r="N9" s="151" t="s">
        <v>163</v>
      </c>
      <c r="O9" s="304"/>
    </row>
    <row r="10" spans="1:15" ht="24" x14ac:dyDescent="0.3">
      <c r="A10" s="304"/>
      <c r="B10" s="975">
        <f>B7+1</f>
        <v>3</v>
      </c>
      <c r="C10" s="1030" t="s">
        <v>24</v>
      </c>
      <c r="D10" s="1008" t="s">
        <v>3</v>
      </c>
      <c r="E10" s="1008" t="s">
        <v>4</v>
      </c>
      <c r="F10" s="975" t="s">
        <v>41</v>
      </c>
      <c r="G10" s="1008" t="s">
        <v>52</v>
      </c>
      <c r="H10" s="974" t="s">
        <v>32</v>
      </c>
      <c r="I10" s="154" t="s">
        <v>2811</v>
      </c>
      <c r="J10" s="160" t="s">
        <v>171</v>
      </c>
      <c r="K10" s="821" t="s">
        <v>2387</v>
      </c>
      <c r="L10" s="152" t="str">
        <f>VLOOKUP(K10,CódigosRetorno!$A$2:$B$1683,2,FALSE)</f>
        <v>Numero de Serie del nombre del archivo no coincide con el consignado en el contenido del archivo XML</v>
      </c>
      <c r="M10" s="144" t="s">
        <v>424</v>
      </c>
      <c r="N10" s="151" t="s">
        <v>163</v>
      </c>
      <c r="O10" s="304"/>
    </row>
    <row r="11" spans="1:15" ht="24" x14ac:dyDescent="0.3">
      <c r="A11" s="304"/>
      <c r="B11" s="975"/>
      <c r="C11" s="1030"/>
      <c r="D11" s="1008"/>
      <c r="E11" s="1008"/>
      <c r="F11" s="975"/>
      <c r="G11" s="1008"/>
      <c r="H11" s="974"/>
      <c r="I11" s="154" t="s">
        <v>2812</v>
      </c>
      <c r="J11" s="160" t="s">
        <v>171</v>
      </c>
      <c r="K11" s="821" t="s">
        <v>2386</v>
      </c>
      <c r="L11" s="152" t="str">
        <f>VLOOKUP(K11,CódigosRetorno!$A$2:$B$1683,2,FALSE)</f>
        <v>Número de documento en el nombre del archivo no coincide con el consignado en el contenido del XML</v>
      </c>
      <c r="M11" s="144" t="s">
        <v>424</v>
      </c>
      <c r="N11" s="151" t="s">
        <v>163</v>
      </c>
      <c r="O11" s="304"/>
    </row>
    <row r="12" spans="1:15" ht="36" x14ac:dyDescent="0.3">
      <c r="A12" s="304"/>
      <c r="B12" s="975"/>
      <c r="C12" s="1030"/>
      <c r="D12" s="1008"/>
      <c r="E12" s="1008"/>
      <c r="F12" s="975"/>
      <c r="G12" s="1008"/>
      <c r="H12" s="974"/>
      <c r="I12" s="154" t="s">
        <v>4937</v>
      </c>
      <c r="J12" s="160" t="s">
        <v>171</v>
      </c>
      <c r="K12" s="821" t="s">
        <v>2426</v>
      </c>
      <c r="L12" s="152" t="str">
        <f>VLOOKUP(K12,CódigosRetorno!$A$2:$B$1683,2,FALSE)</f>
        <v>ID - El dato SERIE-CORRELATIVO no cumple con el formato de acuerdo al tipo de comprobante</v>
      </c>
      <c r="M12" s="144" t="s">
        <v>424</v>
      </c>
      <c r="N12" s="151" t="s">
        <v>163</v>
      </c>
      <c r="O12" s="304"/>
    </row>
    <row r="13" spans="1:15" ht="36" x14ac:dyDescent="0.3">
      <c r="A13" s="304"/>
      <c r="B13" s="975"/>
      <c r="C13" s="1030"/>
      <c r="D13" s="1008"/>
      <c r="E13" s="1008"/>
      <c r="F13" s="975"/>
      <c r="G13" s="1008"/>
      <c r="H13" s="974"/>
      <c r="I13" s="382" t="s">
        <v>5533</v>
      </c>
      <c r="J13" s="373" t="s">
        <v>171</v>
      </c>
      <c r="K13" s="373" t="s">
        <v>2389</v>
      </c>
      <c r="L13" s="152" t="str">
        <f>VLOOKUP(K13,CódigosRetorno!$A$2:$B$1683,2,FALSE)</f>
        <v>El comprobante fue registrado previamente con otros datos</v>
      </c>
      <c r="M13" s="144" t="s">
        <v>185</v>
      </c>
      <c r="N13" s="151" t="s">
        <v>2501</v>
      </c>
      <c r="O13" s="304"/>
    </row>
    <row r="14" spans="1:15" ht="72" x14ac:dyDescent="0.3">
      <c r="A14" s="304"/>
      <c r="B14" s="975"/>
      <c r="C14" s="1030"/>
      <c r="D14" s="1008"/>
      <c r="E14" s="1008"/>
      <c r="F14" s="975"/>
      <c r="G14" s="1008"/>
      <c r="H14" s="974"/>
      <c r="I14" s="382" t="s">
        <v>5530</v>
      </c>
      <c r="J14" s="373" t="s">
        <v>171</v>
      </c>
      <c r="K14" s="373" t="s">
        <v>2390</v>
      </c>
      <c r="L14" s="152" t="str">
        <f>VLOOKUP(K14,CódigosRetorno!$A$2:$B$1683,2,FALSE)</f>
        <v>El comprobante ya esta informado y se encuentra con estado anulado o rechazado</v>
      </c>
      <c r="M14" s="144" t="s">
        <v>185</v>
      </c>
      <c r="N14" s="151" t="s">
        <v>2501</v>
      </c>
      <c r="O14" s="304"/>
    </row>
    <row r="15" spans="1:15" ht="48" x14ac:dyDescent="0.3">
      <c r="A15" s="304"/>
      <c r="B15" s="975"/>
      <c r="C15" s="1030"/>
      <c r="D15" s="1008"/>
      <c r="E15" s="1008"/>
      <c r="F15" s="975"/>
      <c r="G15" s="1008"/>
      <c r="H15" s="974"/>
      <c r="I15" s="154" t="s">
        <v>4673</v>
      </c>
      <c r="J15" s="160" t="s">
        <v>171</v>
      </c>
      <c r="K15" s="821" t="s">
        <v>4671</v>
      </c>
      <c r="L15" s="152" t="str">
        <f>VLOOKUP(K15,CódigosRetorno!$A$2:$B$1683,2,FALSE)</f>
        <v>Comprobante físico no se encuentra autorizado como comprobante de contingencia</v>
      </c>
      <c r="M15" s="144" t="s">
        <v>185</v>
      </c>
      <c r="N15" s="151" t="s">
        <v>4670</v>
      </c>
      <c r="O15" s="304"/>
    </row>
    <row r="16" spans="1:15" ht="48" x14ac:dyDescent="0.3">
      <c r="A16" s="304"/>
      <c r="B16" s="975"/>
      <c r="C16" s="1030"/>
      <c r="D16" s="1008"/>
      <c r="E16" s="1008"/>
      <c r="F16" s="975"/>
      <c r="G16" s="1008"/>
      <c r="H16" s="974"/>
      <c r="I16" s="154" t="s">
        <v>4673</v>
      </c>
      <c r="J16" s="160" t="s">
        <v>171</v>
      </c>
      <c r="K16" s="821" t="s">
        <v>4671</v>
      </c>
      <c r="L16" s="152" t="str">
        <f>VLOOKUP(K16,CódigosRetorno!$A$2:$B$1683,2,FALSE)</f>
        <v>Comprobante físico no se encuentra autorizado como comprobante de contingencia</v>
      </c>
      <c r="M16" s="144" t="s">
        <v>185</v>
      </c>
      <c r="N16" s="151" t="s">
        <v>2849</v>
      </c>
      <c r="O16" s="304"/>
    </row>
    <row r="17" spans="1:15" ht="48" x14ac:dyDescent="0.3">
      <c r="A17" s="304"/>
      <c r="B17" s="975">
        <f>B10+1</f>
        <v>4</v>
      </c>
      <c r="C17" s="974" t="s">
        <v>19</v>
      </c>
      <c r="D17" s="1008" t="s">
        <v>3</v>
      </c>
      <c r="E17" s="1008" t="s">
        <v>4</v>
      </c>
      <c r="F17" s="975" t="s">
        <v>137</v>
      </c>
      <c r="G17" s="1008" t="s">
        <v>21</v>
      </c>
      <c r="H17" s="974" t="s">
        <v>29</v>
      </c>
      <c r="I17" s="879" t="s">
        <v>7148</v>
      </c>
      <c r="J17" s="881" t="s">
        <v>171</v>
      </c>
      <c r="K17" s="881" t="s">
        <v>2228</v>
      </c>
      <c r="L17" s="878" t="str">
        <f>VLOOKUP(K17,CódigosRetorno!$A$2:$B$1683,2,FALSE)</f>
        <v>Presentacion fuera de fecha</v>
      </c>
      <c r="M17" s="880" t="s">
        <v>185</v>
      </c>
      <c r="N17" s="877" t="s">
        <v>7071</v>
      </c>
      <c r="O17" s="304"/>
    </row>
    <row r="18" spans="1:15" ht="24" x14ac:dyDescent="0.3">
      <c r="A18" s="304"/>
      <c r="B18" s="975"/>
      <c r="C18" s="974"/>
      <c r="D18" s="1008"/>
      <c r="E18" s="1008"/>
      <c r="F18" s="975"/>
      <c r="G18" s="1008"/>
      <c r="H18" s="974"/>
      <c r="I18" s="154" t="s">
        <v>3076</v>
      </c>
      <c r="J18" s="160" t="s">
        <v>171</v>
      </c>
      <c r="K18" s="80" t="s">
        <v>2001</v>
      </c>
      <c r="L18" s="152" t="str">
        <f>VLOOKUP(K18,CódigosRetorno!$A$2:$B$1683,2,FALSE)</f>
        <v>La fecha de emision se encuentra fuera del limite permitido</v>
      </c>
      <c r="M18" s="144" t="s">
        <v>424</v>
      </c>
      <c r="N18" s="151" t="s">
        <v>163</v>
      </c>
      <c r="O18" s="304"/>
    </row>
    <row r="19" spans="1:15" x14ac:dyDescent="0.3">
      <c r="A19" s="304"/>
      <c r="B19" s="151">
        <f>B17+1</f>
        <v>5</v>
      </c>
      <c r="C19" s="154" t="s">
        <v>1074</v>
      </c>
      <c r="D19" s="144" t="s">
        <v>3</v>
      </c>
      <c r="E19" s="144" t="s">
        <v>8</v>
      </c>
      <c r="F19" s="74" t="s">
        <v>160</v>
      </c>
      <c r="G19" s="84" t="s">
        <v>2777</v>
      </c>
      <c r="H19" s="136" t="s">
        <v>2776</v>
      </c>
      <c r="I19" s="152" t="s">
        <v>2515</v>
      </c>
      <c r="J19" s="144" t="s">
        <v>163</v>
      </c>
      <c r="K19" s="821" t="s">
        <v>163</v>
      </c>
      <c r="L19" s="152" t="str">
        <f>VLOOKUP(K19,CódigosRetorno!$A$2:$B$1683,2,FALSE)</f>
        <v>-</v>
      </c>
      <c r="M19" s="81" t="s">
        <v>163</v>
      </c>
      <c r="N19" s="151" t="s">
        <v>163</v>
      </c>
      <c r="O19" s="304"/>
    </row>
    <row r="20" spans="1:15" ht="24" x14ac:dyDescent="0.3">
      <c r="A20" s="304"/>
      <c r="B20" s="975">
        <f>+B19+1</f>
        <v>6</v>
      </c>
      <c r="C20" s="1030" t="s">
        <v>96</v>
      </c>
      <c r="D20" s="1008" t="s">
        <v>3</v>
      </c>
      <c r="E20" s="1008" t="s">
        <v>4</v>
      </c>
      <c r="F20" s="975" t="s">
        <v>9</v>
      </c>
      <c r="G20" s="1008" t="s">
        <v>5704</v>
      </c>
      <c r="H20" s="974" t="s">
        <v>2509</v>
      </c>
      <c r="I20" s="730" t="s">
        <v>2854</v>
      </c>
      <c r="J20" s="160" t="s">
        <v>171</v>
      </c>
      <c r="K20" s="823" t="s">
        <v>2423</v>
      </c>
      <c r="L20" s="152" t="str">
        <f>VLOOKUP(K20,CódigosRetorno!$A$2:$B$1683,2,FALSE)</f>
        <v>El XML no contiene el tag o no existe informacion de InvoiceTypeCode</v>
      </c>
      <c r="M20" s="144" t="s">
        <v>424</v>
      </c>
      <c r="N20" s="163" t="s">
        <v>163</v>
      </c>
      <c r="O20" s="304"/>
    </row>
    <row r="21" spans="1:15" ht="24" x14ac:dyDescent="0.3">
      <c r="A21" s="304"/>
      <c r="B21" s="975"/>
      <c r="C21" s="1030"/>
      <c r="D21" s="1008"/>
      <c r="E21" s="1008"/>
      <c r="F21" s="975"/>
      <c r="G21" s="1008"/>
      <c r="H21" s="974"/>
      <c r="I21" s="154" t="s">
        <v>2813</v>
      </c>
      <c r="J21" s="160" t="s">
        <v>171</v>
      </c>
      <c r="K21" s="823" t="s">
        <v>2424</v>
      </c>
      <c r="L21" s="152" t="str">
        <f>VLOOKUP(K21,CódigosRetorno!$A$2:$B$1683,2,FALSE)</f>
        <v>InvoiceTypeCode - El valor del tipo de documento es invalido o no coincide con el nombre del archivo</v>
      </c>
      <c r="M21" s="144" t="s">
        <v>424</v>
      </c>
      <c r="N21" s="151" t="s">
        <v>4532</v>
      </c>
      <c r="O21" s="304"/>
    </row>
    <row r="22" spans="1:15" ht="24" x14ac:dyDescent="0.3">
      <c r="A22" s="304"/>
      <c r="B22" s="975"/>
      <c r="C22" s="1030"/>
      <c r="D22" s="1008"/>
      <c r="E22" s="1008" t="s">
        <v>8</v>
      </c>
      <c r="F22" s="975"/>
      <c r="G22" s="163" t="s">
        <v>3885</v>
      </c>
      <c r="H22" s="101" t="s">
        <v>3886</v>
      </c>
      <c r="I22" s="152" t="s">
        <v>4238</v>
      </c>
      <c r="J22" s="144" t="s">
        <v>1075</v>
      </c>
      <c r="K22" s="821" t="s">
        <v>4226</v>
      </c>
      <c r="L22" s="152" t="str">
        <f>VLOOKUP(K22,CódigosRetorno!$A$2:$B$1683,2,FALSE)</f>
        <v>El dato ingresado como atributo @listAgencyName es incorrecto.</v>
      </c>
      <c r="M22" s="144" t="s">
        <v>424</v>
      </c>
      <c r="N22" s="151" t="s">
        <v>163</v>
      </c>
      <c r="O22" s="304"/>
    </row>
    <row r="23" spans="1:15" ht="24" x14ac:dyDescent="0.3">
      <c r="A23" s="304"/>
      <c r="B23" s="975"/>
      <c r="C23" s="1030"/>
      <c r="D23" s="1008"/>
      <c r="E23" s="1008"/>
      <c r="F23" s="975"/>
      <c r="G23" s="163" t="s">
        <v>3887</v>
      </c>
      <c r="H23" s="101" t="s">
        <v>3888</v>
      </c>
      <c r="I23" s="152" t="s">
        <v>4239</v>
      </c>
      <c r="J23" s="144" t="s">
        <v>1075</v>
      </c>
      <c r="K23" s="821" t="s">
        <v>4227</v>
      </c>
      <c r="L23" s="152" t="str">
        <f>VLOOKUP(K23,CódigosRetorno!$A$2:$B$1683,2,FALSE)</f>
        <v>El dato ingresado como atributo @listName es incorrecto.</v>
      </c>
      <c r="M23" s="144" t="s">
        <v>424</v>
      </c>
      <c r="N23" s="163" t="s">
        <v>163</v>
      </c>
      <c r="O23" s="304"/>
    </row>
    <row r="24" spans="1:15" ht="36" x14ac:dyDescent="0.3">
      <c r="A24" s="304"/>
      <c r="B24" s="975"/>
      <c r="C24" s="1030"/>
      <c r="D24" s="1008"/>
      <c r="E24" s="1008"/>
      <c r="F24" s="975"/>
      <c r="G24" s="163" t="s">
        <v>3889</v>
      </c>
      <c r="H24" s="101" t="s">
        <v>3890</v>
      </c>
      <c r="I24" s="152" t="s">
        <v>4240</v>
      </c>
      <c r="J24" s="160" t="s">
        <v>1075</v>
      </c>
      <c r="K24" s="823" t="s">
        <v>4228</v>
      </c>
      <c r="L24" s="152" t="str">
        <f>VLOOKUP(K24,CódigosRetorno!$A$2:$B$1683,2,FALSE)</f>
        <v>El dato ingresado como atributo @listURI es incorrecto.</v>
      </c>
      <c r="M24" s="144" t="s">
        <v>424</v>
      </c>
      <c r="N24" s="163" t="s">
        <v>163</v>
      </c>
      <c r="O24" s="304"/>
    </row>
    <row r="25" spans="1:15" ht="24" x14ac:dyDescent="0.3">
      <c r="A25" s="304"/>
      <c r="B25" s="975">
        <f>B20+1</f>
        <v>7</v>
      </c>
      <c r="C25" s="1030" t="s">
        <v>5843</v>
      </c>
      <c r="D25" s="1008" t="s">
        <v>3</v>
      </c>
      <c r="E25" s="1008" t="s">
        <v>4</v>
      </c>
      <c r="F25" s="975" t="s">
        <v>12</v>
      </c>
      <c r="G25" s="1008" t="s">
        <v>5700</v>
      </c>
      <c r="H25" s="974" t="s">
        <v>2510</v>
      </c>
      <c r="I25" s="152" t="s">
        <v>2854</v>
      </c>
      <c r="J25" s="160" t="s">
        <v>171</v>
      </c>
      <c r="K25" s="823" t="s">
        <v>694</v>
      </c>
      <c r="L25" s="152" t="str">
        <f>VLOOKUP(K25,CódigosRetorno!$A$2:$B$1683,2,FALSE)</f>
        <v>El XML no contiene el tag o no existe informacion de DocumentCurrencyCode</v>
      </c>
      <c r="M25" s="144" t="s">
        <v>424</v>
      </c>
      <c r="N25" s="163" t="s">
        <v>163</v>
      </c>
      <c r="O25" s="304"/>
    </row>
    <row r="26" spans="1:15" ht="24" x14ac:dyDescent="0.3">
      <c r="A26" s="304"/>
      <c r="B26" s="975"/>
      <c r="C26" s="1030"/>
      <c r="D26" s="1008"/>
      <c r="E26" s="1008"/>
      <c r="F26" s="975"/>
      <c r="G26" s="1008"/>
      <c r="H26" s="974"/>
      <c r="I26" s="154" t="s">
        <v>3891</v>
      </c>
      <c r="J26" s="160" t="s">
        <v>171</v>
      </c>
      <c r="K26" s="823" t="s">
        <v>3831</v>
      </c>
      <c r="L26" s="152" t="str">
        <f>VLOOKUP(K26,CódigosRetorno!$A$2:$B$1683,2,FALSE)</f>
        <v>El valor ingresado como moneda del comprobante no es valido (catalogo nro 02).</v>
      </c>
      <c r="M26" s="144" t="s">
        <v>424</v>
      </c>
      <c r="N26" s="151" t="s">
        <v>4533</v>
      </c>
      <c r="O26" s="304"/>
    </row>
    <row r="27" spans="1:15" ht="36" x14ac:dyDescent="0.3">
      <c r="A27" s="304"/>
      <c r="B27" s="975"/>
      <c r="C27" s="1030"/>
      <c r="D27" s="1008"/>
      <c r="E27" s="1008"/>
      <c r="F27" s="975"/>
      <c r="G27" s="1008"/>
      <c r="H27" s="974"/>
      <c r="I27" s="154" t="s">
        <v>3953</v>
      </c>
      <c r="J27" s="160" t="s">
        <v>171</v>
      </c>
      <c r="K27" s="823" t="s">
        <v>695</v>
      </c>
      <c r="L27" s="152" t="str">
        <f>VLOOKUP(K27,CódigosRetorno!$A$2:$B$1683,2,FALSE)</f>
        <v>La moneda debe ser la misma en todo el documento. Salvo las percepciones que sólo son en moneda nacional.</v>
      </c>
      <c r="M27" s="144" t="s">
        <v>424</v>
      </c>
      <c r="N27" s="151" t="s">
        <v>163</v>
      </c>
      <c r="O27" s="304"/>
    </row>
    <row r="28" spans="1:15" ht="24" x14ac:dyDescent="0.3">
      <c r="A28" s="304"/>
      <c r="B28" s="975"/>
      <c r="C28" s="1030"/>
      <c r="D28" s="1008"/>
      <c r="E28" s="1008" t="s">
        <v>8</v>
      </c>
      <c r="F28" s="975"/>
      <c r="G28" s="163" t="s">
        <v>3893</v>
      </c>
      <c r="H28" s="101" t="s">
        <v>3894</v>
      </c>
      <c r="I28" s="152" t="s">
        <v>6304</v>
      </c>
      <c r="J28" s="144" t="s">
        <v>1075</v>
      </c>
      <c r="K28" s="821" t="s">
        <v>4230</v>
      </c>
      <c r="L28" s="152" t="str">
        <f>VLOOKUP(K28,CódigosRetorno!$A$2:$B$1683,2,FALSE)</f>
        <v>El dato ingresado como atributo @listID es incorrecto.</v>
      </c>
      <c r="M28" s="144" t="s">
        <v>424</v>
      </c>
      <c r="N28" s="163" t="s">
        <v>163</v>
      </c>
      <c r="O28" s="304"/>
    </row>
    <row r="29" spans="1:15" ht="24" x14ac:dyDescent="0.3">
      <c r="A29" s="304"/>
      <c r="B29" s="975"/>
      <c r="C29" s="1030"/>
      <c r="D29" s="1008"/>
      <c r="E29" s="1008"/>
      <c r="F29" s="975"/>
      <c r="G29" s="151" t="s">
        <v>3895</v>
      </c>
      <c r="H29" s="101" t="s">
        <v>3888</v>
      </c>
      <c r="I29" s="152" t="s">
        <v>6305</v>
      </c>
      <c r="J29" s="144" t="s">
        <v>1075</v>
      </c>
      <c r="K29" s="821" t="s">
        <v>4227</v>
      </c>
      <c r="L29" s="152" t="str">
        <f>VLOOKUP(K29,CódigosRetorno!$A$2:$B$1683,2,FALSE)</f>
        <v>El dato ingresado como atributo @listName es incorrecto.</v>
      </c>
      <c r="M29" s="144" t="s">
        <v>424</v>
      </c>
      <c r="N29" s="163" t="s">
        <v>163</v>
      </c>
      <c r="O29" s="304"/>
    </row>
    <row r="30" spans="1:15" ht="48" x14ac:dyDescent="0.3">
      <c r="A30" s="304"/>
      <c r="B30" s="975"/>
      <c r="C30" s="1030"/>
      <c r="D30" s="1008"/>
      <c r="E30" s="1008"/>
      <c r="F30" s="975"/>
      <c r="G30" s="163" t="s">
        <v>3896</v>
      </c>
      <c r="H30" s="101" t="s">
        <v>3886</v>
      </c>
      <c r="I30" s="152" t="s">
        <v>6306</v>
      </c>
      <c r="J30" s="160" t="s">
        <v>1075</v>
      </c>
      <c r="K30" s="823" t="s">
        <v>4226</v>
      </c>
      <c r="L30" s="152" t="str">
        <f>VLOOKUP(K30,CódigosRetorno!$A$2:$B$1683,2,FALSE)</f>
        <v>El dato ingresado como atributo @listAgencyName es incorrecto.</v>
      </c>
      <c r="M30" s="144" t="s">
        <v>424</v>
      </c>
      <c r="N30" s="163" t="s">
        <v>163</v>
      </c>
      <c r="O30" s="304"/>
    </row>
    <row r="31" spans="1:15" x14ac:dyDescent="0.3">
      <c r="A31" s="304"/>
      <c r="B31" s="553">
        <f>B25+1</f>
        <v>8</v>
      </c>
      <c r="C31" s="554" t="s">
        <v>5737</v>
      </c>
      <c r="D31" s="553" t="s">
        <v>3</v>
      </c>
      <c r="E31" s="553" t="s">
        <v>8</v>
      </c>
      <c r="F31" s="553" t="s">
        <v>137</v>
      </c>
      <c r="G31" s="553" t="s">
        <v>21</v>
      </c>
      <c r="H31" s="556" t="s">
        <v>3258</v>
      </c>
      <c r="I31" s="152" t="s">
        <v>2515</v>
      </c>
      <c r="J31" s="144" t="s">
        <v>163</v>
      </c>
      <c r="K31" s="821" t="s">
        <v>163</v>
      </c>
      <c r="L31" s="152" t="str">
        <f>VLOOKUP(K31,CódigosRetorno!$A$2:$B$1683,2,FALSE)</f>
        <v>-</v>
      </c>
      <c r="M31" s="144" t="s">
        <v>163</v>
      </c>
      <c r="N31" s="151" t="s">
        <v>163</v>
      </c>
      <c r="O31" s="304"/>
    </row>
    <row r="32" spans="1:15" x14ac:dyDescent="0.3">
      <c r="A32" s="304"/>
      <c r="B32" s="187" t="s">
        <v>165</v>
      </c>
      <c r="C32" s="179"/>
      <c r="D32" s="181"/>
      <c r="E32" s="181"/>
      <c r="F32" s="182"/>
      <c r="G32" s="182"/>
      <c r="H32" s="183"/>
      <c r="I32" s="179"/>
      <c r="J32" s="212" t="s">
        <v>163</v>
      </c>
      <c r="K32" s="260" t="s">
        <v>163</v>
      </c>
      <c r="L32" s="179" t="str">
        <f>VLOOKUP(K32,CódigosRetorno!$A$2:$B$1683,2,FALSE)</f>
        <v>-</v>
      </c>
      <c r="M32" s="212" t="s">
        <v>163</v>
      </c>
      <c r="N32" s="186"/>
      <c r="O32" s="304"/>
    </row>
    <row r="33" spans="1:15" x14ac:dyDescent="0.3">
      <c r="A33" s="304"/>
      <c r="B33" s="151">
        <f>+B31+1</f>
        <v>9</v>
      </c>
      <c r="C33" s="152" t="s">
        <v>5689</v>
      </c>
      <c r="D33" s="144" t="s">
        <v>3</v>
      </c>
      <c r="E33" s="144" t="s">
        <v>4</v>
      </c>
      <c r="F33" s="151" t="s">
        <v>22</v>
      </c>
      <c r="G33" s="144" t="s">
        <v>163</v>
      </c>
      <c r="H33" s="152" t="s">
        <v>163</v>
      </c>
      <c r="I33" s="152" t="s">
        <v>3058</v>
      </c>
      <c r="J33" s="144" t="s">
        <v>163</v>
      </c>
      <c r="K33" s="821" t="s">
        <v>163</v>
      </c>
      <c r="L33" s="152" t="str">
        <f>VLOOKUP(K33,CódigosRetorno!$A$2:$B$1683,2,FALSE)</f>
        <v>-</v>
      </c>
      <c r="M33" s="144" t="s">
        <v>163</v>
      </c>
      <c r="N33" s="151" t="s">
        <v>163</v>
      </c>
      <c r="O33" s="304"/>
    </row>
    <row r="34" spans="1:15" x14ac:dyDescent="0.3">
      <c r="A34" s="304"/>
      <c r="B34" s="187" t="s">
        <v>140</v>
      </c>
      <c r="C34" s="188"/>
      <c r="D34" s="181"/>
      <c r="E34" s="181"/>
      <c r="F34" s="182"/>
      <c r="G34" s="182"/>
      <c r="H34" s="183"/>
      <c r="I34" s="179"/>
      <c r="J34" s="212" t="s">
        <v>163</v>
      </c>
      <c r="K34" s="260" t="s">
        <v>163</v>
      </c>
      <c r="L34" s="179" t="str">
        <f>VLOOKUP(K34,CódigosRetorno!$A$2:$B$1683,2,FALSE)</f>
        <v>-</v>
      </c>
      <c r="M34" s="184" t="s">
        <v>163</v>
      </c>
      <c r="N34" s="186"/>
      <c r="O34" s="304"/>
    </row>
    <row r="35" spans="1:15" ht="36" x14ac:dyDescent="0.3">
      <c r="A35" s="304"/>
      <c r="B35" s="975">
        <f>B33+1</f>
        <v>10</v>
      </c>
      <c r="C35" s="1030" t="s">
        <v>6</v>
      </c>
      <c r="D35" s="1008" t="s">
        <v>3</v>
      </c>
      <c r="E35" s="1008" t="s">
        <v>4</v>
      </c>
      <c r="F35" s="975" t="s">
        <v>7</v>
      </c>
      <c r="G35" s="999" t="s">
        <v>63</v>
      </c>
      <c r="H35" s="974" t="s">
        <v>3897</v>
      </c>
      <c r="I35" s="152" t="s">
        <v>3954</v>
      </c>
      <c r="J35" s="160" t="s">
        <v>171</v>
      </c>
      <c r="K35" s="823" t="s">
        <v>3833</v>
      </c>
      <c r="L35" s="152" t="str">
        <f>VLOOKUP(K35,CódigosRetorno!$A$2:$B$1683,2,FALSE)</f>
        <v>El XML contiene mas de un tag como elemento de numero de documento del emisor</v>
      </c>
      <c r="M35" s="144" t="s">
        <v>424</v>
      </c>
      <c r="N35" s="151" t="s">
        <v>163</v>
      </c>
      <c r="O35" s="304"/>
    </row>
    <row r="36" spans="1:15" ht="24" x14ac:dyDescent="0.3">
      <c r="A36" s="304"/>
      <c r="B36" s="975"/>
      <c r="C36" s="1030"/>
      <c r="D36" s="1008"/>
      <c r="E36" s="1008"/>
      <c r="F36" s="975"/>
      <c r="G36" s="1006"/>
      <c r="H36" s="974"/>
      <c r="I36" s="152" t="s">
        <v>3077</v>
      </c>
      <c r="J36" s="160" t="s">
        <v>171</v>
      </c>
      <c r="K36" s="823" t="s">
        <v>2388</v>
      </c>
      <c r="L36" s="152" t="str">
        <f>VLOOKUP(K36,CódigosRetorno!$A$2:$B$1683,2,FALSE)</f>
        <v>Número de RUC del nombre del archivo no coincide con el consignado en el contenido del archivo XML</v>
      </c>
      <c r="M36" s="144" t="s">
        <v>424</v>
      </c>
      <c r="N36" s="151" t="s">
        <v>163</v>
      </c>
      <c r="O36" s="304"/>
    </row>
    <row r="37" spans="1:15" ht="24" x14ac:dyDescent="0.3">
      <c r="A37" s="304"/>
      <c r="B37" s="975"/>
      <c r="C37" s="1030"/>
      <c r="D37" s="1008"/>
      <c r="E37" s="1008"/>
      <c r="F37" s="975"/>
      <c r="G37" s="1006"/>
      <c r="H37" s="974"/>
      <c r="I37" s="152" t="s">
        <v>3081</v>
      </c>
      <c r="J37" s="160" t="s">
        <v>171</v>
      </c>
      <c r="K37" s="823" t="s">
        <v>2323</v>
      </c>
      <c r="L37" s="152" t="str">
        <f>VLOOKUP(K37,CódigosRetorno!$A$2:$B$1683,2,FALSE)</f>
        <v>El contribuyente no esta activo</v>
      </c>
      <c r="M37" s="144" t="s">
        <v>185</v>
      </c>
      <c r="N37" s="151" t="s">
        <v>2513</v>
      </c>
      <c r="O37" s="304"/>
    </row>
    <row r="38" spans="1:15" ht="24" x14ac:dyDescent="0.3">
      <c r="A38" s="304"/>
      <c r="B38" s="975"/>
      <c r="C38" s="1030"/>
      <c r="D38" s="1008"/>
      <c r="E38" s="1008"/>
      <c r="F38" s="975"/>
      <c r="G38" s="1006"/>
      <c r="H38" s="974"/>
      <c r="I38" s="920" t="s">
        <v>5784</v>
      </c>
      <c r="J38" s="921" t="s">
        <v>171</v>
      </c>
      <c r="K38" s="922" t="s">
        <v>2322</v>
      </c>
      <c r="L38" s="152" t="str">
        <f>VLOOKUP(K38,CódigosRetorno!$A$2:$B$1683,2,FALSE)</f>
        <v>El contribuyente no esta habido</v>
      </c>
      <c r="M38" s="144" t="s">
        <v>185</v>
      </c>
      <c r="N38" s="151" t="s">
        <v>2513</v>
      </c>
      <c r="O38" s="304"/>
    </row>
    <row r="39" spans="1:15" ht="48" x14ac:dyDescent="0.3">
      <c r="A39" s="304"/>
      <c r="B39" s="975"/>
      <c r="C39" s="1030"/>
      <c r="D39" s="1008"/>
      <c r="E39" s="1008"/>
      <c r="F39" s="975"/>
      <c r="G39" s="1006"/>
      <c r="H39" s="974"/>
      <c r="I39" s="682" t="s">
        <v>6694</v>
      </c>
      <c r="J39" s="683" t="s">
        <v>171</v>
      </c>
      <c r="K39" s="821" t="s">
        <v>4249</v>
      </c>
      <c r="L39" s="684" t="str">
        <f>VLOOKUP(K39,CódigosRetorno!$A$2:$B$1683,2,FALSE)</f>
        <v>El emisor a la fecha no se encuentra registrado ó habilitado en el Registro de exportadores de servicios SUNAT</v>
      </c>
      <c r="M39" s="683" t="s">
        <v>185</v>
      </c>
      <c r="N39" s="683" t="s">
        <v>4941</v>
      </c>
      <c r="O39" s="304"/>
    </row>
    <row r="40" spans="1:15" ht="24" x14ac:dyDescent="0.3">
      <c r="A40" s="304"/>
      <c r="B40" s="975"/>
      <c r="C40" s="1030"/>
      <c r="D40" s="1008"/>
      <c r="E40" s="1008"/>
      <c r="F40" s="975" t="s">
        <v>3955</v>
      </c>
      <c r="G40" s="1008" t="s">
        <v>3898</v>
      </c>
      <c r="H40" s="974" t="s">
        <v>3899</v>
      </c>
      <c r="I40" s="152" t="s">
        <v>6310</v>
      </c>
      <c r="J40" s="160" t="s">
        <v>171</v>
      </c>
      <c r="K40" s="823" t="s">
        <v>2419</v>
      </c>
      <c r="L40" s="152" t="str">
        <f>VLOOKUP(K40,CódigosRetorno!$A$2:$B$1683,2,FALSE)</f>
        <v>El XML no contiene el tag o no existe informacion en tipo de documento del emisor.</v>
      </c>
      <c r="M40" s="144" t="s">
        <v>424</v>
      </c>
      <c r="N40" s="151" t="s">
        <v>163</v>
      </c>
      <c r="O40" s="304"/>
    </row>
    <row r="41" spans="1:15" x14ac:dyDescent="0.3">
      <c r="A41" s="304"/>
      <c r="B41" s="975"/>
      <c r="C41" s="1030"/>
      <c r="D41" s="1008"/>
      <c r="E41" s="1008"/>
      <c r="F41" s="975"/>
      <c r="G41" s="1008"/>
      <c r="H41" s="974"/>
      <c r="I41" s="152" t="s">
        <v>2941</v>
      </c>
      <c r="J41" s="160" t="s">
        <v>171</v>
      </c>
      <c r="K41" s="823" t="s">
        <v>2420</v>
      </c>
      <c r="L41" s="152" t="str">
        <f>VLOOKUP(K41,CódigosRetorno!$A$2:$B$1683,2,FALSE)</f>
        <v>El dato ingresado no cumple con el estandar</v>
      </c>
      <c r="M41" s="144" t="s">
        <v>424</v>
      </c>
      <c r="N41" s="151" t="s">
        <v>163</v>
      </c>
      <c r="O41" s="304"/>
    </row>
    <row r="42" spans="1:15" ht="24" x14ac:dyDescent="0.3">
      <c r="A42" s="304"/>
      <c r="B42" s="975"/>
      <c r="C42" s="1030"/>
      <c r="D42" s="1008"/>
      <c r="E42" s="1008" t="s">
        <v>8</v>
      </c>
      <c r="F42" s="151"/>
      <c r="G42" s="163" t="s">
        <v>3900</v>
      </c>
      <c r="H42" s="96" t="s">
        <v>3901</v>
      </c>
      <c r="I42" s="152" t="s">
        <v>6307</v>
      </c>
      <c r="J42" s="144" t="s">
        <v>1075</v>
      </c>
      <c r="K42" s="821" t="s">
        <v>4231</v>
      </c>
      <c r="L42" s="152" t="str">
        <f>VLOOKUP(K42,CódigosRetorno!$A$2:$B$1683,2,FALSE)</f>
        <v>El dato ingresado como atributo @schemeName es incorrecto.</v>
      </c>
      <c r="M42" s="144" t="s">
        <v>424</v>
      </c>
      <c r="N42" s="163" t="s">
        <v>163</v>
      </c>
      <c r="O42" s="304"/>
    </row>
    <row r="43" spans="1:15" ht="24" x14ac:dyDescent="0.3">
      <c r="A43" s="304"/>
      <c r="B43" s="975"/>
      <c r="C43" s="1030"/>
      <c r="D43" s="1008"/>
      <c r="E43" s="1008"/>
      <c r="F43" s="151"/>
      <c r="G43" s="163" t="s">
        <v>3885</v>
      </c>
      <c r="H43" s="96" t="s">
        <v>3902</v>
      </c>
      <c r="I43" s="152" t="s">
        <v>4238</v>
      </c>
      <c r="J43" s="144" t="s">
        <v>1075</v>
      </c>
      <c r="K43" s="821" t="s">
        <v>4232</v>
      </c>
      <c r="L43" s="152" t="str">
        <f>VLOOKUP(K43,CódigosRetorno!$A$2:$B$1683,2,FALSE)</f>
        <v>El dato ingresado como atributo @schemeAgencyName es incorrecto.</v>
      </c>
      <c r="M43" s="144" t="s">
        <v>424</v>
      </c>
      <c r="N43" s="163" t="s">
        <v>163</v>
      </c>
      <c r="O43" s="304"/>
    </row>
    <row r="44" spans="1:15" ht="36" x14ac:dyDescent="0.3">
      <c r="A44" s="304"/>
      <c r="B44" s="975"/>
      <c r="C44" s="1030"/>
      <c r="D44" s="1008"/>
      <c r="E44" s="1008"/>
      <c r="F44" s="151"/>
      <c r="G44" s="163" t="s">
        <v>3903</v>
      </c>
      <c r="H44" s="96" t="s">
        <v>3904</v>
      </c>
      <c r="I44" s="152" t="s">
        <v>6308</v>
      </c>
      <c r="J44" s="160" t="s">
        <v>1075</v>
      </c>
      <c r="K44" s="823" t="s">
        <v>4233</v>
      </c>
      <c r="L44" s="152" t="str">
        <f>VLOOKUP(K44,CódigosRetorno!$A$2:$B$1683,2,FALSE)</f>
        <v>El dato ingresado como atributo @schemeURI es incorrecto.</v>
      </c>
      <c r="M44" s="144" t="s">
        <v>424</v>
      </c>
      <c r="N44" s="163" t="s">
        <v>163</v>
      </c>
      <c r="O44" s="304"/>
    </row>
    <row r="45" spans="1:15" ht="60" x14ac:dyDescent="0.3">
      <c r="A45" s="304"/>
      <c r="B45" s="151">
        <f>B35+1</f>
        <v>11</v>
      </c>
      <c r="C45" s="152" t="s">
        <v>5680</v>
      </c>
      <c r="D45" s="144" t="s">
        <v>3</v>
      </c>
      <c r="E45" s="144" t="s">
        <v>8</v>
      </c>
      <c r="F45" s="151" t="s">
        <v>3905</v>
      </c>
      <c r="G45" s="144"/>
      <c r="H45" s="152" t="s">
        <v>31</v>
      </c>
      <c r="I45" s="593" t="s">
        <v>6491</v>
      </c>
      <c r="J45" s="373" t="s">
        <v>1075</v>
      </c>
      <c r="K45" s="374" t="s">
        <v>1192</v>
      </c>
      <c r="L45" s="152" t="str">
        <f>VLOOKUP(K45,CódigosRetorno!$A$2:$B$1683,2,FALSE)</f>
        <v>El nombre comercial del emisor no cumple con el formato establecido</v>
      </c>
      <c r="M45" s="144" t="s">
        <v>424</v>
      </c>
      <c r="N45" s="151" t="s">
        <v>163</v>
      </c>
      <c r="O45" s="304"/>
    </row>
    <row r="46" spans="1:15" ht="24" x14ac:dyDescent="0.3">
      <c r="A46" s="304"/>
      <c r="B46" s="975">
        <f>B45+1</f>
        <v>12</v>
      </c>
      <c r="C46" s="974" t="s">
        <v>48</v>
      </c>
      <c r="D46" s="1008" t="s">
        <v>3</v>
      </c>
      <c r="E46" s="1008" t="s">
        <v>4</v>
      </c>
      <c r="F46" s="975" t="s">
        <v>3905</v>
      </c>
      <c r="G46" s="1008"/>
      <c r="H46" s="974" t="s">
        <v>30</v>
      </c>
      <c r="I46" s="152" t="s">
        <v>2854</v>
      </c>
      <c r="J46" s="160" t="s">
        <v>171</v>
      </c>
      <c r="K46" s="823" t="s">
        <v>2385</v>
      </c>
      <c r="L46" s="152" t="str">
        <f>VLOOKUP(K46,CódigosRetorno!$A$2:$B$1683,2,FALSE)</f>
        <v>El XML no contiene el tag o no existe informacion de RegistrationName del emisor del documento</v>
      </c>
      <c r="M46" s="144" t="s">
        <v>424</v>
      </c>
      <c r="N46" s="151" t="s">
        <v>163</v>
      </c>
      <c r="O46" s="304"/>
    </row>
    <row r="47" spans="1:15" ht="48" x14ac:dyDescent="0.3">
      <c r="A47" s="304"/>
      <c r="B47" s="975"/>
      <c r="C47" s="974"/>
      <c r="D47" s="1008"/>
      <c r="E47" s="1008"/>
      <c r="F47" s="975"/>
      <c r="G47" s="1008"/>
      <c r="H47" s="974"/>
      <c r="I47" s="773" t="s">
        <v>6321</v>
      </c>
      <c r="J47" s="772" t="s">
        <v>171</v>
      </c>
      <c r="K47" s="381" t="s">
        <v>2384</v>
      </c>
      <c r="L47" s="768" t="str">
        <f>VLOOKUP(K47,CódigosRetorno!$A$2:$B$1683,2,FALSE)</f>
        <v>RegistrationName - El nombre o razon social del emisor no cumple con el estandar</v>
      </c>
      <c r="M47" s="766" t="s">
        <v>424</v>
      </c>
      <c r="N47" s="767" t="s">
        <v>163</v>
      </c>
      <c r="O47" s="304"/>
    </row>
    <row r="48" spans="1:15" ht="48" x14ac:dyDescent="0.3">
      <c r="A48" s="304"/>
      <c r="B48" s="975"/>
      <c r="C48" s="974"/>
      <c r="D48" s="1008"/>
      <c r="E48" s="1008"/>
      <c r="F48" s="975"/>
      <c r="G48" s="1008"/>
      <c r="H48" s="974"/>
      <c r="I48" s="593" t="s">
        <v>6321</v>
      </c>
      <c r="J48" s="373" t="s">
        <v>1075</v>
      </c>
      <c r="K48" s="374" t="s">
        <v>6763</v>
      </c>
      <c r="L48" s="152" t="str">
        <f>VLOOKUP(K48,CódigosRetorno!$A$2:$B$1683,2,FALSE)</f>
        <v>RegistrationName - El nombre o razon social del emisor no cumple con el estandar</v>
      </c>
      <c r="M48" s="144" t="s">
        <v>424</v>
      </c>
      <c r="N48" s="151" t="s">
        <v>163</v>
      </c>
      <c r="O48" s="304"/>
    </row>
    <row r="49" spans="1:15" ht="60" x14ac:dyDescent="0.3">
      <c r="A49" s="304"/>
      <c r="B49" s="1008">
        <f>B46+1</f>
        <v>13</v>
      </c>
      <c r="C49" s="1094" t="s">
        <v>5681</v>
      </c>
      <c r="D49" s="1008" t="s">
        <v>3</v>
      </c>
      <c r="E49" s="1008" t="s">
        <v>8</v>
      </c>
      <c r="F49" s="151" t="s">
        <v>3906</v>
      </c>
      <c r="G49" s="144"/>
      <c r="H49" s="152" t="s">
        <v>3907</v>
      </c>
      <c r="I49" s="593" t="s">
        <v>6467</v>
      </c>
      <c r="J49" s="588" t="s">
        <v>1075</v>
      </c>
      <c r="K49" s="373" t="s">
        <v>1190</v>
      </c>
      <c r="L49" s="152" t="str">
        <f>VLOOKUP(K49,CódigosRetorno!$A$2:$B$1683,2,FALSE)</f>
        <v>La dirección completa y detallada del domicilio fiscal del emisor no cumple con el formato establecido</v>
      </c>
      <c r="M49" s="144" t="s">
        <v>424</v>
      </c>
      <c r="N49" s="163" t="s">
        <v>163</v>
      </c>
      <c r="O49" s="304"/>
    </row>
    <row r="50" spans="1:15" ht="60" x14ac:dyDescent="0.3">
      <c r="A50" s="304"/>
      <c r="B50" s="1008"/>
      <c r="C50" s="1094"/>
      <c r="D50" s="1008"/>
      <c r="E50" s="1008"/>
      <c r="F50" s="151" t="s">
        <v>45</v>
      </c>
      <c r="G50" s="144"/>
      <c r="H50" s="152" t="s">
        <v>3908</v>
      </c>
      <c r="I50" s="593" t="s">
        <v>6468</v>
      </c>
      <c r="J50" s="588" t="s">
        <v>1075</v>
      </c>
      <c r="K50" s="373" t="s">
        <v>1189</v>
      </c>
      <c r="L50" s="152" t="str">
        <f>VLOOKUP(K50,CódigosRetorno!$A$2:$B$1683,2,FALSE)</f>
        <v>La urbanización del domicilio fiscal del emisor no cumple con el formato establecido</v>
      </c>
      <c r="M50" s="144" t="s">
        <v>424</v>
      </c>
      <c r="N50" s="163" t="s">
        <v>163</v>
      </c>
      <c r="O50" s="304"/>
    </row>
    <row r="51" spans="1:15" ht="60" x14ac:dyDescent="0.3">
      <c r="A51" s="304"/>
      <c r="B51" s="1008"/>
      <c r="C51" s="1094"/>
      <c r="D51" s="1008"/>
      <c r="E51" s="1008"/>
      <c r="F51" s="151" t="s">
        <v>17</v>
      </c>
      <c r="G51" s="144"/>
      <c r="H51" s="152" t="s">
        <v>3909</v>
      </c>
      <c r="I51" s="593" t="s">
        <v>6469</v>
      </c>
      <c r="J51" s="588" t="s">
        <v>1075</v>
      </c>
      <c r="K51" s="373" t="s">
        <v>1188</v>
      </c>
      <c r="L51" s="152" t="str">
        <f>VLOOKUP(K51,CódigosRetorno!$A$2:$B$1683,2,FALSE)</f>
        <v>La provincia del domicilio fiscal del emisor no cumple con el formato establecido</v>
      </c>
      <c r="M51" s="144" t="s">
        <v>424</v>
      </c>
      <c r="N51" s="163" t="s">
        <v>163</v>
      </c>
      <c r="O51" s="304"/>
    </row>
    <row r="52" spans="1:15" ht="36" x14ac:dyDescent="0.3">
      <c r="A52" s="304"/>
      <c r="B52" s="1008"/>
      <c r="C52" s="1094"/>
      <c r="D52" s="1008"/>
      <c r="E52" s="1008"/>
      <c r="F52" s="151" t="s">
        <v>44</v>
      </c>
      <c r="G52" s="144" t="s">
        <v>5702</v>
      </c>
      <c r="H52" s="152" t="s">
        <v>3910</v>
      </c>
      <c r="I52" s="559" t="s">
        <v>2948</v>
      </c>
      <c r="J52" s="558" t="s">
        <v>1075</v>
      </c>
      <c r="K52" s="373" t="s">
        <v>1191</v>
      </c>
      <c r="L52" s="152" t="str">
        <f>VLOOKUP(K52,CódigosRetorno!$A$2:$B$1683,2,FALSE)</f>
        <v>El codigo de ubigeo del domicilio fiscal del emisor no es válido</v>
      </c>
      <c r="M52" s="144" t="s">
        <v>424</v>
      </c>
      <c r="N52" s="151" t="s">
        <v>4642</v>
      </c>
      <c r="O52" s="304"/>
    </row>
    <row r="53" spans="1:15" ht="24" x14ac:dyDescent="0.3">
      <c r="A53" s="304"/>
      <c r="B53" s="1008"/>
      <c r="C53" s="1094"/>
      <c r="D53" s="1008"/>
      <c r="E53" s="1008"/>
      <c r="F53" s="975"/>
      <c r="G53" s="151" t="s">
        <v>3911</v>
      </c>
      <c r="H53" s="101" t="s">
        <v>3902</v>
      </c>
      <c r="I53" s="152" t="s">
        <v>4243</v>
      </c>
      <c r="J53" s="144" t="s">
        <v>1075</v>
      </c>
      <c r="K53" s="821" t="s">
        <v>4232</v>
      </c>
      <c r="L53" s="152" t="str">
        <f>VLOOKUP(K53,CódigosRetorno!$A$2:$B$1683,2,FALSE)</f>
        <v>El dato ingresado como atributo @schemeAgencyName es incorrecto.</v>
      </c>
      <c r="M53" s="144" t="s">
        <v>424</v>
      </c>
      <c r="N53" s="151" t="s">
        <v>163</v>
      </c>
      <c r="O53" s="304"/>
    </row>
    <row r="54" spans="1:15" ht="24" x14ac:dyDescent="0.3">
      <c r="A54" s="304"/>
      <c r="B54" s="1008"/>
      <c r="C54" s="1094"/>
      <c r="D54" s="1008"/>
      <c r="E54" s="1008"/>
      <c r="F54" s="975"/>
      <c r="G54" s="151" t="s">
        <v>3912</v>
      </c>
      <c r="H54" s="101" t="s">
        <v>3901</v>
      </c>
      <c r="I54" s="152" t="s">
        <v>4244</v>
      </c>
      <c r="J54" s="144" t="s">
        <v>1075</v>
      </c>
      <c r="K54" s="821" t="s">
        <v>4231</v>
      </c>
      <c r="L54" s="152" t="str">
        <f>VLOOKUP(K54,CódigosRetorno!$A$2:$B$1683,2,FALSE)</f>
        <v>El dato ingresado como atributo @schemeName es incorrecto.</v>
      </c>
      <c r="M54" s="144" t="s">
        <v>424</v>
      </c>
      <c r="N54" s="163" t="s">
        <v>163</v>
      </c>
      <c r="O54" s="304"/>
    </row>
    <row r="55" spans="1:15" ht="60" x14ac:dyDescent="0.3">
      <c r="A55" s="304"/>
      <c r="B55" s="1008"/>
      <c r="C55" s="1094"/>
      <c r="D55" s="1008"/>
      <c r="E55" s="1008"/>
      <c r="F55" s="151" t="s">
        <v>17</v>
      </c>
      <c r="G55" s="144"/>
      <c r="H55" s="152" t="s">
        <v>3913</v>
      </c>
      <c r="I55" s="593" t="s">
        <v>6469</v>
      </c>
      <c r="J55" s="588" t="s">
        <v>1075</v>
      </c>
      <c r="K55" s="373" t="s">
        <v>1187</v>
      </c>
      <c r="L55" s="152" t="str">
        <f>VLOOKUP(K55,CódigosRetorno!$A$2:$B$1683,2,FALSE)</f>
        <v>El departamento del domicilio fiscal del emisor no cumple con el formato establecido</v>
      </c>
      <c r="M55" s="144" t="s">
        <v>424</v>
      </c>
      <c r="N55" s="163" t="s">
        <v>163</v>
      </c>
      <c r="O55" s="304"/>
    </row>
    <row r="56" spans="1:15" ht="60" x14ac:dyDescent="0.3">
      <c r="A56" s="304"/>
      <c r="B56" s="1008"/>
      <c r="C56" s="1094"/>
      <c r="D56" s="1008"/>
      <c r="E56" s="1008"/>
      <c r="F56" s="151" t="s">
        <v>17</v>
      </c>
      <c r="G56" s="144"/>
      <c r="H56" s="152" t="s">
        <v>3914</v>
      </c>
      <c r="I56" s="593" t="s">
        <v>6469</v>
      </c>
      <c r="J56" s="588" t="s">
        <v>1075</v>
      </c>
      <c r="K56" s="373" t="s">
        <v>1186</v>
      </c>
      <c r="L56" s="152" t="str">
        <f>VLOOKUP(K56,CódigosRetorno!$A$2:$B$1683,2,FALSE)</f>
        <v>El distrito del domicilio fiscal del emisor no cumple con el formato establecido</v>
      </c>
      <c r="M56" s="144" t="s">
        <v>424</v>
      </c>
      <c r="N56" s="163" t="s">
        <v>163</v>
      </c>
      <c r="O56" s="304"/>
    </row>
    <row r="57" spans="1:15" ht="36" x14ac:dyDescent="0.3">
      <c r="A57" s="304"/>
      <c r="B57" s="1008"/>
      <c r="C57" s="1094"/>
      <c r="D57" s="1008"/>
      <c r="E57" s="1008"/>
      <c r="F57" s="151" t="s">
        <v>9</v>
      </c>
      <c r="G57" s="144" t="s">
        <v>5703</v>
      </c>
      <c r="H57" s="152" t="s">
        <v>3915</v>
      </c>
      <c r="I57" s="152" t="s">
        <v>3083</v>
      </c>
      <c r="J57" s="144" t="s">
        <v>1075</v>
      </c>
      <c r="K57" s="821" t="s">
        <v>1285</v>
      </c>
      <c r="L57" s="152" t="str">
        <f>VLOOKUP(K57,CódigosRetorno!$A$2:$B$1683,2,FALSE)</f>
        <v>El codigo de pais debe ser PE</v>
      </c>
      <c r="M57" s="144" t="s">
        <v>424</v>
      </c>
      <c r="N57" s="151" t="s">
        <v>4643</v>
      </c>
      <c r="O57" s="304"/>
    </row>
    <row r="58" spans="1:15" ht="24" x14ac:dyDescent="0.3">
      <c r="A58" s="304"/>
      <c r="B58" s="1008"/>
      <c r="C58" s="1094"/>
      <c r="D58" s="1008"/>
      <c r="E58" s="1008"/>
      <c r="F58" s="975"/>
      <c r="G58" s="163" t="s">
        <v>3916</v>
      </c>
      <c r="H58" s="152" t="s">
        <v>3894</v>
      </c>
      <c r="I58" s="152" t="s">
        <v>6309</v>
      </c>
      <c r="J58" s="144" t="s">
        <v>1075</v>
      </c>
      <c r="K58" s="821" t="s">
        <v>4230</v>
      </c>
      <c r="L58" s="152" t="str">
        <f>VLOOKUP(K58,CódigosRetorno!$A$2:$B$1683,2,FALSE)</f>
        <v>El dato ingresado como atributo @listID es incorrecto.</v>
      </c>
      <c r="M58" s="144" t="s">
        <v>424</v>
      </c>
      <c r="N58" s="151" t="s">
        <v>163</v>
      </c>
      <c r="O58" s="304"/>
    </row>
    <row r="59" spans="1:15" ht="48" x14ac:dyDescent="0.3">
      <c r="A59" s="304"/>
      <c r="B59" s="1008"/>
      <c r="C59" s="1094"/>
      <c r="D59" s="1008"/>
      <c r="E59" s="1008"/>
      <c r="F59" s="975"/>
      <c r="G59" s="163" t="s">
        <v>3917</v>
      </c>
      <c r="H59" s="152" t="s">
        <v>3886</v>
      </c>
      <c r="I59" s="152" t="s">
        <v>6306</v>
      </c>
      <c r="J59" s="144" t="s">
        <v>1075</v>
      </c>
      <c r="K59" s="821" t="s">
        <v>4226</v>
      </c>
      <c r="L59" s="152" t="str">
        <f>VLOOKUP(K59,CódigosRetorno!$A$2:$B$1683,2,FALSE)</f>
        <v>El dato ingresado como atributo @listAgencyName es incorrecto.</v>
      </c>
      <c r="M59" s="144" t="s">
        <v>424</v>
      </c>
      <c r="N59" s="163" t="s">
        <v>163</v>
      </c>
      <c r="O59" s="304"/>
    </row>
    <row r="60" spans="1:15" ht="24" x14ac:dyDescent="0.3">
      <c r="A60" s="304"/>
      <c r="B60" s="1008"/>
      <c r="C60" s="1094"/>
      <c r="D60" s="1008"/>
      <c r="E60" s="1008"/>
      <c r="F60" s="975"/>
      <c r="G60" s="151" t="s">
        <v>3918</v>
      </c>
      <c r="H60" s="152" t="s">
        <v>3888</v>
      </c>
      <c r="I60" s="152" t="s">
        <v>6435</v>
      </c>
      <c r="J60" s="160" t="s">
        <v>1075</v>
      </c>
      <c r="K60" s="823" t="s">
        <v>4227</v>
      </c>
      <c r="L60" s="152" t="str">
        <f>VLOOKUP(K60,CódigosRetorno!$A$2:$B$1683,2,FALSE)</f>
        <v>El dato ingresado como atributo @listName es incorrecto.</v>
      </c>
      <c r="M60" s="144" t="s">
        <v>424</v>
      </c>
      <c r="N60" s="163" t="s">
        <v>163</v>
      </c>
      <c r="O60" s="304"/>
    </row>
    <row r="61" spans="1:15" ht="60" x14ac:dyDescent="0.3">
      <c r="A61" s="304"/>
      <c r="B61" s="1008">
        <f>B49+1</f>
        <v>14</v>
      </c>
      <c r="C61" s="1030" t="s">
        <v>5844</v>
      </c>
      <c r="D61" s="1008" t="s">
        <v>3</v>
      </c>
      <c r="E61" s="1008" t="s">
        <v>8</v>
      </c>
      <c r="F61" s="151" t="s">
        <v>3906</v>
      </c>
      <c r="G61" s="102"/>
      <c r="H61" s="152" t="s">
        <v>3956</v>
      </c>
      <c r="I61" s="593" t="s">
        <v>6470</v>
      </c>
      <c r="J61" s="588" t="s">
        <v>1075</v>
      </c>
      <c r="K61" s="506" t="s">
        <v>3856</v>
      </c>
      <c r="L61" s="152" t="str">
        <f>VLOOKUP(K61,CódigosRetorno!$A$2:$B$1683,2,FALSE)</f>
        <v>El dato ingresado como direccion completa y detallada no cumple con el formato establecido.</v>
      </c>
      <c r="M61" s="144" t="s">
        <v>424</v>
      </c>
      <c r="N61" s="151" t="s">
        <v>163</v>
      </c>
      <c r="O61" s="304"/>
    </row>
    <row r="62" spans="1:15" ht="60" x14ac:dyDescent="0.3">
      <c r="A62" s="304"/>
      <c r="B62" s="1008"/>
      <c r="C62" s="1030"/>
      <c r="D62" s="1008"/>
      <c r="E62" s="1008"/>
      <c r="F62" s="151" t="s">
        <v>45</v>
      </c>
      <c r="G62" s="144"/>
      <c r="H62" s="152" t="s">
        <v>3957</v>
      </c>
      <c r="I62" s="593" t="s">
        <v>6471</v>
      </c>
      <c r="J62" s="588" t="s">
        <v>1075</v>
      </c>
      <c r="K62" s="373" t="s">
        <v>3860</v>
      </c>
      <c r="L62" s="152" t="str">
        <f>VLOOKUP(K62,CódigosRetorno!$A$2:$B$1683,2,FALSE)</f>
        <v>El dato ingresado como urbanización no cumple con el formato establecido</v>
      </c>
      <c r="M62" s="144" t="s">
        <v>424</v>
      </c>
      <c r="N62" s="151" t="s">
        <v>163</v>
      </c>
      <c r="O62" s="304"/>
    </row>
    <row r="63" spans="1:15" ht="60" x14ac:dyDescent="0.3">
      <c r="A63" s="304"/>
      <c r="B63" s="1008"/>
      <c r="C63" s="1030"/>
      <c r="D63" s="1008"/>
      <c r="E63" s="1008"/>
      <c r="F63" s="151" t="s">
        <v>17</v>
      </c>
      <c r="G63" s="144"/>
      <c r="H63" s="152" t="s">
        <v>3958</v>
      </c>
      <c r="I63" s="593" t="s">
        <v>6472</v>
      </c>
      <c r="J63" s="588" t="s">
        <v>1075</v>
      </c>
      <c r="K63" s="373" t="s">
        <v>3862</v>
      </c>
      <c r="L63" s="152" t="str">
        <f>VLOOKUP(K63,CódigosRetorno!$A$2:$B$1683,2,FALSE)</f>
        <v>El dato ingresado como provincia no cumple con el formato establecido</v>
      </c>
      <c r="M63" s="144" t="s">
        <v>424</v>
      </c>
      <c r="N63" s="151" t="s">
        <v>163</v>
      </c>
      <c r="O63" s="304"/>
    </row>
    <row r="64" spans="1:15" ht="24" x14ac:dyDescent="0.3">
      <c r="A64" s="304"/>
      <c r="B64" s="1008"/>
      <c r="C64" s="1030"/>
      <c r="D64" s="1008"/>
      <c r="E64" s="1008"/>
      <c r="F64" s="151" t="s">
        <v>44</v>
      </c>
      <c r="G64" s="144" t="s">
        <v>5702</v>
      </c>
      <c r="H64" s="152" t="s">
        <v>3959</v>
      </c>
      <c r="I64" s="559" t="s">
        <v>2948</v>
      </c>
      <c r="J64" s="558" t="s">
        <v>1075</v>
      </c>
      <c r="K64" s="373" t="s">
        <v>3259</v>
      </c>
      <c r="L64" s="152" t="str">
        <f>VLOOKUP(K64,CódigosRetorno!$A$2:$B$1683,2,FALSE)</f>
        <v>El código de Ubigeo no existe en el listado.</v>
      </c>
      <c r="M64" s="144" t="s">
        <v>424</v>
      </c>
      <c r="N64" s="151" t="s">
        <v>4642</v>
      </c>
      <c r="O64" s="304"/>
    </row>
    <row r="65" spans="1:15" ht="24" x14ac:dyDescent="0.3">
      <c r="A65" s="304"/>
      <c r="B65" s="1008"/>
      <c r="C65" s="1030"/>
      <c r="D65" s="1008"/>
      <c r="E65" s="1008"/>
      <c r="F65" s="975"/>
      <c r="G65" s="151" t="s">
        <v>3911</v>
      </c>
      <c r="H65" s="101" t="s">
        <v>3902</v>
      </c>
      <c r="I65" s="152" t="s">
        <v>4243</v>
      </c>
      <c r="J65" s="144" t="s">
        <v>1075</v>
      </c>
      <c r="K65" s="821" t="s">
        <v>4232</v>
      </c>
      <c r="L65" s="152" t="str">
        <f>VLOOKUP(K65,CódigosRetorno!$A$2:$B$1683,2,FALSE)</f>
        <v>El dato ingresado como atributo @schemeAgencyName es incorrecto.</v>
      </c>
      <c r="M65" s="144" t="s">
        <v>424</v>
      </c>
      <c r="N65" s="151" t="s">
        <v>163</v>
      </c>
      <c r="O65" s="304"/>
    </row>
    <row r="66" spans="1:15" ht="24" x14ac:dyDescent="0.3">
      <c r="A66" s="304"/>
      <c r="B66" s="1008"/>
      <c r="C66" s="1030"/>
      <c r="D66" s="1008"/>
      <c r="E66" s="1008"/>
      <c r="F66" s="975"/>
      <c r="G66" s="151" t="s">
        <v>3912</v>
      </c>
      <c r="H66" s="101" t="s">
        <v>3901</v>
      </c>
      <c r="I66" s="152" t="s">
        <v>4244</v>
      </c>
      <c r="J66" s="144" t="s">
        <v>1075</v>
      </c>
      <c r="K66" s="821" t="s">
        <v>4231</v>
      </c>
      <c r="L66" s="152" t="str">
        <f>VLOOKUP(K66,CódigosRetorno!$A$2:$B$1683,2,FALSE)</f>
        <v>El dato ingresado como atributo @schemeName es incorrecto.</v>
      </c>
      <c r="M66" s="144" t="s">
        <v>424</v>
      </c>
      <c r="N66" s="163" t="s">
        <v>163</v>
      </c>
      <c r="O66" s="304"/>
    </row>
    <row r="67" spans="1:15" ht="60" x14ac:dyDescent="0.3">
      <c r="A67" s="304"/>
      <c r="B67" s="1008"/>
      <c r="C67" s="1030"/>
      <c r="D67" s="1008"/>
      <c r="E67" s="1008"/>
      <c r="F67" s="151" t="s">
        <v>17</v>
      </c>
      <c r="G67" s="144"/>
      <c r="H67" s="152" t="s">
        <v>3960</v>
      </c>
      <c r="I67" s="593" t="s">
        <v>6472</v>
      </c>
      <c r="J67" s="588" t="s">
        <v>1075</v>
      </c>
      <c r="K67" s="373" t="s">
        <v>3864</v>
      </c>
      <c r="L67" s="152" t="str">
        <f>VLOOKUP(K67,CódigosRetorno!$A$2:$B$1683,2,FALSE)</f>
        <v>El dato ingresado como departamento no cumple con el formato establecido</v>
      </c>
      <c r="M67" s="144" t="s">
        <v>424</v>
      </c>
      <c r="N67" s="151" t="s">
        <v>163</v>
      </c>
      <c r="O67" s="304"/>
    </row>
    <row r="68" spans="1:15" ht="60" x14ac:dyDescent="0.3">
      <c r="A68" s="304"/>
      <c r="B68" s="1008"/>
      <c r="C68" s="1030"/>
      <c r="D68" s="1008"/>
      <c r="E68" s="1008"/>
      <c r="F68" s="151" t="s">
        <v>17</v>
      </c>
      <c r="G68" s="144"/>
      <c r="H68" s="152" t="s">
        <v>3961</v>
      </c>
      <c r="I68" s="593" t="s">
        <v>6472</v>
      </c>
      <c r="J68" s="588" t="s">
        <v>1075</v>
      </c>
      <c r="K68" s="373" t="s">
        <v>3866</v>
      </c>
      <c r="L68" s="152" t="str">
        <f>VLOOKUP(K68,CódigosRetorno!$A$2:$B$1683,2,FALSE)</f>
        <v>El dato ingresado como distrito no cumple con el formato establecido</v>
      </c>
      <c r="M68" s="144" t="s">
        <v>424</v>
      </c>
      <c r="N68" s="151" t="s">
        <v>163</v>
      </c>
      <c r="O68" s="304"/>
    </row>
    <row r="69" spans="1:15" ht="36" x14ac:dyDescent="0.3">
      <c r="A69" s="304"/>
      <c r="B69" s="1008"/>
      <c r="C69" s="1030"/>
      <c r="D69" s="1008"/>
      <c r="E69" s="1008"/>
      <c r="F69" s="151" t="s">
        <v>9</v>
      </c>
      <c r="G69" s="144" t="s">
        <v>5703</v>
      </c>
      <c r="H69" s="152" t="s">
        <v>3962</v>
      </c>
      <c r="I69" s="720" t="s">
        <v>7065</v>
      </c>
      <c r="J69" s="723" t="s">
        <v>1075</v>
      </c>
      <c r="K69" s="721" t="s">
        <v>1285</v>
      </c>
      <c r="L69" s="152" t="str">
        <f>VLOOKUP(K69,CódigosRetorno!$A$2:$B$1683,2,FALSE)</f>
        <v>El codigo de pais debe ser PE</v>
      </c>
      <c r="M69" s="144" t="s">
        <v>424</v>
      </c>
      <c r="N69" s="151" t="s">
        <v>4643</v>
      </c>
      <c r="O69" s="304"/>
    </row>
    <row r="70" spans="1:15" ht="24" x14ac:dyDescent="0.3">
      <c r="A70" s="304"/>
      <c r="B70" s="1008"/>
      <c r="C70" s="1030"/>
      <c r="D70" s="1008"/>
      <c r="E70" s="1008"/>
      <c r="F70" s="975"/>
      <c r="G70" s="163" t="s">
        <v>3916</v>
      </c>
      <c r="H70" s="152" t="s">
        <v>3894</v>
      </c>
      <c r="I70" s="152" t="s">
        <v>6309</v>
      </c>
      <c r="J70" s="144" t="s">
        <v>1075</v>
      </c>
      <c r="K70" s="821" t="s">
        <v>4230</v>
      </c>
      <c r="L70" s="152" t="str">
        <f>VLOOKUP(K70,CódigosRetorno!$A$2:$B$1683,2,FALSE)</f>
        <v>El dato ingresado como atributo @listID es incorrecto.</v>
      </c>
      <c r="M70" s="144" t="s">
        <v>424</v>
      </c>
      <c r="N70" s="151" t="s">
        <v>163</v>
      </c>
      <c r="O70" s="304"/>
    </row>
    <row r="71" spans="1:15" ht="48" x14ac:dyDescent="0.3">
      <c r="A71" s="304"/>
      <c r="B71" s="1008"/>
      <c r="C71" s="1030"/>
      <c r="D71" s="1008"/>
      <c r="E71" s="1008"/>
      <c r="F71" s="975"/>
      <c r="G71" s="163" t="s">
        <v>3917</v>
      </c>
      <c r="H71" s="152" t="s">
        <v>3886</v>
      </c>
      <c r="I71" s="152" t="s">
        <v>6306</v>
      </c>
      <c r="J71" s="144" t="s">
        <v>1075</v>
      </c>
      <c r="K71" s="821" t="s">
        <v>4226</v>
      </c>
      <c r="L71" s="152" t="str">
        <f>VLOOKUP(K71,CódigosRetorno!$A$2:$B$1683,2,FALSE)</f>
        <v>El dato ingresado como atributo @listAgencyName es incorrecto.</v>
      </c>
      <c r="M71" s="144" t="s">
        <v>424</v>
      </c>
      <c r="N71" s="163" t="s">
        <v>163</v>
      </c>
      <c r="O71" s="304"/>
    </row>
    <row r="72" spans="1:15" ht="24" x14ac:dyDescent="0.3">
      <c r="A72" s="304"/>
      <c r="B72" s="1008"/>
      <c r="C72" s="1030"/>
      <c r="D72" s="1008"/>
      <c r="E72" s="1008"/>
      <c r="F72" s="975"/>
      <c r="G72" s="151" t="s">
        <v>3918</v>
      </c>
      <c r="H72" s="152" t="s">
        <v>3888</v>
      </c>
      <c r="I72" s="152" t="s">
        <v>6435</v>
      </c>
      <c r="J72" s="160" t="s">
        <v>1075</v>
      </c>
      <c r="K72" s="823" t="s">
        <v>4227</v>
      </c>
      <c r="L72" s="152" t="str">
        <f>VLOOKUP(K72,CódigosRetorno!$A$2:$B$1683,2,FALSE)</f>
        <v>El dato ingresado como atributo @listName es incorrecto.</v>
      </c>
      <c r="M72" s="144" t="s">
        <v>424</v>
      </c>
      <c r="N72" s="163" t="s">
        <v>163</v>
      </c>
      <c r="O72" s="304"/>
    </row>
    <row r="73" spans="1:15" ht="24" x14ac:dyDescent="0.3">
      <c r="A73" s="304"/>
      <c r="B73" s="1008">
        <f>B61+1</f>
        <v>15</v>
      </c>
      <c r="C73" s="1030" t="s">
        <v>5845</v>
      </c>
      <c r="D73" s="1008" t="s">
        <v>3</v>
      </c>
      <c r="E73" s="1008" t="s">
        <v>8</v>
      </c>
      <c r="F73" s="975" t="s">
        <v>9</v>
      </c>
      <c r="G73" s="1008" t="s">
        <v>5703</v>
      </c>
      <c r="H73" s="974" t="s">
        <v>3962</v>
      </c>
      <c r="I73" s="152" t="s">
        <v>5846</v>
      </c>
      <c r="J73" s="144" t="s">
        <v>171</v>
      </c>
      <c r="K73" s="821" t="s">
        <v>4255</v>
      </c>
      <c r="L73" s="152" t="str">
        <f>VLOOKUP(K73,CódigosRetorno!$A$2:$B$1683,2,FALSE)</f>
        <v>El XML no contiene el tag o no existe información del pais de uso, exploración o aprovechamiento</v>
      </c>
      <c r="M73" s="144" t="s">
        <v>424</v>
      </c>
      <c r="N73" s="151" t="s">
        <v>163</v>
      </c>
      <c r="O73" s="304"/>
    </row>
    <row r="74" spans="1:15" ht="24" x14ac:dyDescent="0.3">
      <c r="A74" s="304"/>
      <c r="B74" s="1008"/>
      <c r="C74" s="1030"/>
      <c r="D74" s="1008"/>
      <c r="E74" s="1008"/>
      <c r="F74" s="975"/>
      <c r="G74" s="1008"/>
      <c r="H74" s="974"/>
      <c r="I74" s="375" t="s">
        <v>5847</v>
      </c>
      <c r="J74" s="395" t="s">
        <v>171</v>
      </c>
      <c r="K74" s="373" t="s">
        <v>4256</v>
      </c>
      <c r="L74" s="152" t="str">
        <f>VLOOKUP(K74,CódigosRetorno!$A$2:$B$1683,2,FALSE)</f>
        <v>El dato ingresado como pais de uso, exploracion o aprovechamiento es incorrecto.</v>
      </c>
      <c r="M74" s="144" t="s">
        <v>424</v>
      </c>
      <c r="N74" s="151" t="s">
        <v>4643</v>
      </c>
      <c r="O74" s="304"/>
    </row>
    <row r="75" spans="1:15" ht="24" x14ac:dyDescent="0.3">
      <c r="A75" s="304"/>
      <c r="B75" s="1008"/>
      <c r="C75" s="1030"/>
      <c r="D75" s="1008"/>
      <c r="E75" s="1008"/>
      <c r="F75" s="975"/>
      <c r="G75" s="163" t="s">
        <v>3916</v>
      </c>
      <c r="H75" s="152" t="s">
        <v>3894</v>
      </c>
      <c r="I75" s="152" t="s">
        <v>6309</v>
      </c>
      <c r="J75" s="144" t="s">
        <v>1075</v>
      </c>
      <c r="K75" s="821" t="s">
        <v>4230</v>
      </c>
      <c r="L75" s="152" t="str">
        <f>VLOOKUP(K75,CódigosRetorno!$A$2:$B$1683,2,FALSE)</f>
        <v>El dato ingresado como atributo @listID es incorrecto.</v>
      </c>
      <c r="M75" s="144" t="s">
        <v>424</v>
      </c>
      <c r="N75" s="151" t="s">
        <v>163</v>
      </c>
      <c r="O75" s="304"/>
    </row>
    <row r="76" spans="1:15" ht="48" x14ac:dyDescent="0.3">
      <c r="A76" s="304"/>
      <c r="B76" s="1008"/>
      <c r="C76" s="1030"/>
      <c r="D76" s="1008"/>
      <c r="E76" s="1008"/>
      <c r="F76" s="975"/>
      <c r="G76" s="163" t="s">
        <v>3917</v>
      </c>
      <c r="H76" s="152" t="s">
        <v>3886</v>
      </c>
      <c r="I76" s="152" t="s">
        <v>6306</v>
      </c>
      <c r="J76" s="144" t="s">
        <v>1075</v>
      </c>
      <c r="K76" s="821" t="s">
        <v>4226</v>
      </c>
      <c r="L76" s="152" t="str">
        <f>VLOOKUP(K76,CódigosRetorno!$A$2:$B$1683,2,FALSE)</f>
        <v>El dato ingresado como atributo @listAgencyName es incorrecto.</v>
      </c>
      <c r="M76" s="144" t="s">
        <v>424</v>
      </c>
      <c r="N76" s="163" t="s">
        <v>163</v>
      </c>
      <c r="O76" s="304"/>
    </row>
    <row r="77" spans="1:15" ht="24" x14ac:dyDescent="0.3">
      <c r="A77" s="304"/>
      <c r="B77" s="1008"/>
      <c r="C77" s="1030"/>
      <c r="D77" s="1008"/>
      <c r="E77" s="1008"/>
      <c r="F77" s="975"/>
      <c r="G77" s="151" t="s">
        <v>3918</v>
      </c>
      <c r="H77" s="152" t="s">
        <v>3888</v>
      </c>
      <c r="I77" s="152" t="s">
        <v>6435</v>
      </c>
      <c r="J77" s="160" t="s">
        <v>1075</v>
      </c>
      <c r="K77" s="823" t="s">
        <v>4227</v>
      </c>
      <c r="L77" s="152" t="str">
        <f>VLOOKUP(K77,CódigosRetorno!$A$2:$B$1683,2,FALSE)</f>
        <v>El dato ingresado como atributo @listName es incorrecto.</v>
      </c>
      <c r="M77" s="144" t="s">
        <v>424</v>
      </c>
      <c r="N77" s="163" t="s">
        <v>163</v>
      </c>
      <c r="O77" s="304"/>
    </row>
    <row r="78" spans="1:15" ht="24" x14ac:dyDescent="0.3">
      <c r="A78" s="304"/>
      <c r="B78" s="975">
        <f>B73+1</f>
        <v>16</v>
      </c>
      <c r="C78" s="1030" t="s">
        <v>5849</v>
      </c>
      <c r="D78" s="1008" t="s">
        <v>3</v>
      </c>
      <c r="E78" s="999" t="s">
        <v>4</v>
      </c>
      <c r="F78" s="969" t="s">
        <v>40</v>
      </c>
      <c r="G78" s="999" t="s">
        <v>62</v>
      </c>
      <c r="H78" s="1004" t="s">
        <v>3963</v>
      </c>
      <c r="I78" s="152" t="s">
        <v>4721</v>
      </c>
      <c r="J78" s="144" t="s">
        <v>1075</v>
      </c>
      <c r="K78" s="821" t="s">
        <v>3735</v>
      </c>
      <c r="L78" s="152" t="str">
        <f>VLOOKUP(K78,CódigosRetorno!$A$2:$B$1683,2,FALSE)</f>
        <v>El XML no contiene el tag o no existe información del código de local anexo del emisor</v>
      </c>
      <c r="M78" s="144" t="s">
        <v>424</v>
      </c>
      <c r="N78" s="151" t="s">
        <v>163</v>
      </c>
      <c r="O78" s="304"/>
    </row>
    <row r="79" spans="1:15" ht="24" x14ac:dyDescent="0.3">
      <c r="A79" s="304"/>
      <c r="B79" s="975"/>
      <c r="C79" s="1030"/>
      <c r="D79" s="1008"/>
      <c r="E79" s="1000"/>
      <c r="F79" s="970"/>
      <c r="G79" s="1000"/>
      <c r="H79" s="1005"/>
      <c r="I79" s="152" t="s">
        <v>4723</v>
      </c>
      <c r="J79" s="144" t="s">
        <v>1075</v>
      </c>
      <c r="K79" s="821" t="s">
        <v>3868</v>
      </c>
      <c r="L79" s="152" t="str">
        <f>VLOOKUP(K79,CódigosRetorno!$A$2:$B$1683,2,FALSE)</f>
        <v>El dato ingresado como local anexo no cumple con el formato establecido</v>
      </c>
      <c r="M79" s="144" t="s">
        <v>424</v>
      </c>
      <c r="N79" s="229" t="s">
        <v>163</v>
      </c>
      <c r="O79" s="304"/>
    </row>
    <row r="80" spans="1:15" ht="24" x14ac:dyDescent="0.3">
      <c r="A80" s="304"/>
      <c r="B80" s="975"/>
      <c r="C80" s="1030"/>
      <c r="D80" s="1008"/>
      <c r="E80" s="1008" t="s">
        <v>8</v>
      </c>
      <c r="F80" s="975"/>
      <c r="G80" s="151" t="s">
        <v>3885</v>
      </c>
      <c r="H80" s="101" t="s">
        <v>3886</v>
      </c>
      <c r="I80" s="152" t="s">
        <v>4238</v>
      </c>
      <c r="J80" s="144" t="s">
        <v>1075</v>
      </c>
      <c r="K80" s="821" t="s">
        <v>4226</v>
      </c>
      <c r="L80" s="152" t="str">
        <f>VLOOKUP(K80,CódigosRetorno!$A$2:$B$1683,2,FALSE)</f>
        <v>El dato ingresado como atributo @listAgencyName es incorrecto.</v>
      </c>
      <c r="M80" s="144" t="s">
        <v>424</v>
      </c>
      <c r="N80" s="151" t="s">
        <v>163</v>
      </c>
      <c r="O80" s="304"/>
    </row>
    <row r="81" spans="1:15" ht="24" x14ac:dyDescent="0.3">
      <c r="A81" s="304"/>
      <c r="B81" s="975"/>
      <c r="C81" s="1030"/>
      <c r="D81" s="1008"/>
      <c r="E81" s="1008"/>
      <c r="F81" s="975"/>
      <c r="G81" s="151" t="s">
        <v>3964</v>
      </c>
      <c r="H81" s="101" t="s">
        <v>3888</v>
      </c>
      <c r="I81" s="152" t="s">
        <v>4245</v>
      </c>
      <c r="J81" s="144" t="s">
        <v>1075</v>
      </c>
      <c r="K81" s="821" t="s">
        <v>4227</v>
      </c>
      <c r="L81" s="152" t="str">
        <f>VLOOKUP(K81,CódigosRetorno!$A$2:$B$1683,2,FALSE)</f>
        <v>El dato ingresado como atributo @listName es incorrecto.</v>
      </c>
      <c r="M81" s="144" t="s">
        <v>424</v>
      </c>
      <c r="N81" s="163" t="s">
        <v>163</v>
      </c>
      <c r="O81" s="304"/>
    </row>
    <row r="82" spans="1:15" x14ac:dyDescent="0.3">
      <c r="A82" s="304"/>
      <c r="B82" s="187" t="s">
        <v>6053</v>
      </c>
      <c r="C82" s="188"/>
      <c r="D82" s="181"/>
      <c r="E82" s="181" t="s">
        <v>163</v>
      </c>
      <c r="F82" s="182" t="s">
        <v>163</v>
      </c>
      <c r="G82" s="182" t="s">
        <v>163</v>
      </c>
      <c r="H82" s="183" t="s">
        <v>163</v>
      </c>
      <c r="I82" s="179" t="s">
        <v>163</v>
      </c>
      <c r="J82" s="184" t="s">
        <v>163</v>
      </c>
      <c r="K82" s="185" t="s">
        <v>163</v>
      </c>
      <c r="L82" s="179" t="str">
        <f>VLOOKUP(K82,CódigosRetorno!$A$2:$B$1683,2,FALSE)</f>
        <v>-</v>
      </c>
      <c r="M82" s="184" t="s">
        <v>163</v>
      </c>
      <c r="N82" s="186" t="s">
        <v>163</v>
      </c>
      <c r="O82" s="304"/>
    </row>
    <row r="83" spans="1:15" ht="36" x14ac:dyDescent="0.3">
      <c r="A83" s="304"/>
      <c r="B83" s="975">
        <f>B78+1</f>
        <v>17</v>
      </c>
      <c r="C83" s="1030" t="s">
        <v>5856</v>
      </c>
      <c r="D83" s="1008" t="s">
        <v>3</v>
      </c>
      <c r="E83" s="1008" t="s">
        <v>4</v>
      </c>
      <c r="F83" s="975" t="s">
        <v>11</v>
      </c>
      <c r="G83" s="1008"/>
      <c r="H83" s="974" t="s">
        <v>3920</v>
      </c>
      <c r="I83" s="152" t="s">
        <v>3967</v>
      </c>
      <c r="J83" s="160" t="s">
        <v>171</v>
      </c>
      <c r="K83" s="823" t="s">
        <v>3835</v>
      </c>
      <c r="L83" s="152" t="str">
        <f>VLOOKUP(K83,CódigosRetorno!$A$2:$B$1683,2,FALSE)</f>
        <v>El XML contiene mas de un tag como elemento de numero de documento del receptor.</v>
      </c>
      <c r="M83" s="144" t="s">
        <v>424</v>
      </c>
      <c r="N83" s="151" t="s">
        <v>163</v>
      </c>
      <c r="O83" s="304"/>
    </row>
    <row r="84" spans="1:15" ht="36" x14ac:dyDescent="0.3">
      <c r="A84" s="304"/>
      <c r="B84" s="975"/>
      <c r="C84" s="1030"/>
      <c r="D84" s="1008"/>
      <c r="E84" s="1008"/>
      <c r="F84" s="975"/>
      <c r="G84" s="1008"/>
      <c r="H84" s="974"/>
      <c r="I84" s="152" t="s">
        <v>2502</v>
      </c>
      <c r="J84" s="160" t="s">
        <v>171</v>
      </c>
      <c r="K84" s="823" t="s">
        <v>699</v>
      </c>
      <c r="L84" s="152" t="str">
        <f>VLOOKUP(K84,CódigosRetorno!$A$2:$B$1683,2,FALSE)</f>
        <v>El XML no contiene el tag o no existe informacion del número de documento de identidad del receptor del documento</v>
      </c>
      <c r="M84" s="144" t="s">
        <v>424</v>
      </c>
      <c r="N84" s="151" t="s">
        <v>163</v>
      </c>
      <c r="O84" s="304"/>
    </row>
    <row r="85" spans="1:15" ht="24" x14ac:dyDescent="0.3">
      <c r="A85" s="304"/>
      <c r="B85" s="975"/>
      <c r="C85" s="1030"/>
      <c r="D85" s="1008"/>
      <c r="E85" s="1008"/>
      <c r="F85" s="975"/>
      <c r="G85" s="1008"/>
      <c r="H85" s="974"/>
      <c r="I85" s="152" t="s">
        <v>5853</v>
      </c>
      <c r="J85" s="160" t="s">
        <v>171</v>
      </c>
      <c r="K85" s="823" t="s">
        <v>700</v>
      </c>
      <c r="L85" s="152" t="str">
        <f>VLOOKUP(K85,CódigosRetorno!$A$2:$B$1683,2,FALSE)</f>
        <v>El numero de documento de identidad del receptor debe ser  RUC</v>
      </c>
      <c r="M85" s="144" t="s">
        <v>424</v>
      </c>
      <c r="N85" s="151" t="s">
        <v>163</v>
      </c>
      <c r="O85" s="304"/>
    </row>
    <row r="86" spans="1:15" ht="24" x14ac:dyDescent="0.3">
      <c r="A86" s="304"/>
      <c r="B86" s="975"/>
      <c r="C86" s="1030"/>
      <c r="D86" s="1008"/>
      <c r="E86" s="1008"/>
      <c r="F86" s="975"/>
      <c r="G86" s="1008"/>
      <c r="H86" s="974"/>
      <c r="I86" s="152" t="s">
        <v>5852</v>
      </c>
      <c r="J86" s="160" t="s">
        <v>171</v>
      </c>
      <c r="K86" s="823" t="s">
        <v>4621</v>
      </c>
      <c r="L86" s="152" t="str">
        <f>VLOOKUP(K86,CódigosRetorno!$A$2:$B$1683,2,FALSE)</f>
        <v>El numero de RUC del receptor no existe.</v>
      </c>
      <c r="M86" s="144" t="s">
        <v>185</v>
      </c>
      <c r="N86" s="151" t="s">
        <v>2513</v>
      </c>
      <c r="O86" s="304"/>
    </row>
    <row r="87" spans="1:15" ht="36" x14ac:dyDescent="0.3">
      <c r="A87" s="304"/>
      <c r="B87" s="975"/>
      <c r="C87" s="1030"/>
      <c r="D87" s="1008"/>
      <c r="E87" s="1008"/>
      <c r="F87" s="975"/>
      <c r="G87" s="1008"/>
      <c r="H87" s="974"/>
      <c r="I87" s="152" t="s">
        <v>5851</v>
      </c>
      <c r="J87" s="160" t="s">
        <v>1075</v>
      </c>
      <c r="K87" s="823" t="s">
        <v>1324</v>
      </c>
      <c r="L87" s="152" t="str">
        <f>VLOOKUP(K87,CódigosRetorno!$A$2:$B$1683,2,FALSE)</f>
        <v>El RUC  del receptor no esta activo</v>
      </c>
      <c r="M87" s="144" t="s">
        <v>185</v>
      </c>
      <c r="N87" s="151" t="s">
        <v>2513</v>
      </c>
      <c r="O87" s="304"/>
    </row>
    <row r="88" spans="1:15" ht="36" x14ac:dyDescent="0.3">
      <c r="A88" s="304"/>
      <c r="B88" s="975"/>
      <c r="C88" s="1030"/>
      <c r="D88" s="1008"/>
      <c r="E88" s="1008"/>
      <c r="F88" s="975"/>
      <c r="G88" s="1008"/>
      <c r="H88" s="974"/>
      <c r="I88" s="920" t="s">
        <v>5854</v>
      </c>
      <c r="J88" s="921" t="s">
        <v>1075</v>
      </c>
      <c r="K88" s="922" t="s">
        <v>1322</v>
      </c>
      <c r="L88" s="152" t="str">
        <f>VLOOKUP(K88,CódigosRetorno!$A$2:$B$1683,2,FALSE)</f>
        <v>El RUC del receptor no esta habido</v>
      </c>
      <c r="M88" s="144" t="s">
        <v>185</v>
      </c>
      <c r="N88" s="151" t="s">
        <v>2513</v>
      </c>
      <c r="O88" s="304"/>
    </row>
    <row r="89" spans="1:15" ht="60" x14ac:dyDescent="0.3">
      <c r="A89" s="304"/>
      <c r="B89" s="975"/>
      <c r="C89" s="1030"/>
      <c r="D89" s="1008"/>
      <c r="E89" s="1008"/>
      <c r="F89" s="975"/>
      <c r="G89" s="1008"/>
      <c r="H89" s="974"/>
      <c r="I89" s="152" t="s">
        <v>5855</v>
      </c>
      <c r="J89" s="160" t="s">
        <v>171</v>
      </c>
      <c r="K89" s="823" t="s">
        <v>1475</v>
      </c>
      <c r="L89" s="152" t="str">
        <f>VLOOKUP(K89,CódigosRetorno!$A$2:$B$1683,2,FALSE)</f>
        <v>El dato ingresado como numero de documento de identidad del receptor no cumple con el formato establecido</v>
      </c>
      <c r="M89" s="144" t="s">
        <v>424</v>
      </c>
      <c r="N89" s="163" t="s">
        <v>163</v>
      </c>
      <c r="O89" s="304"/>
    </row>
    <row r="90" spans="1:15" ht="36" x14ac:dyDescent="0.3">
      <c r="A90" s="304"/>
      <c r="B90" s="975"/>
      <c r="C90" s="1030"/>
      <c r="D90" s="1008"/>
      <c r="E90" s="1008"/>
      <c r="F90" s="975"/>
      <c r="G90" s="1008"/>
      <c r="H90" s="974"/>
      <c r="I90" s="152" t="s">
        <v>5850</v>
      </c>
      <c r="J90" s="160" t="s">
        <v>171</v>
      </c>
      <c r="K90" s="823" t="s">
        <v>1476</v>
      </c>
      <c r="L90" s="152" t="str">
        <f>VLOOKUP(K90,CódigosRetorno!$A$2:$B$1683,2,FALSE)</f>
        <v>El DNI ingresado no cumple con el estandar.</v>
      </c>
      <c r="M90" s="144" t="s">
        <v>424</v>
      </c>
      <c r="N90" s="151" t="s">
        <v>163</v>
      </c>
      <c r="O90" s="304"/>
    </row>
    <row r="91" spans="1:15" ht="24" x14ac:dyDescent="0.3">
      <c r="A91" s="304"/>
      <c r="B91" s="975"/>
      <c r="C91" s="1030"/>
      <c r="D91" s="1008"/>
      <c r="E91" s="1008"/>
      <c r="F91" s="975" t="s">
        <v>43</v>
      </c>
      <c r="G91" s="1008" t="s">
        <v>5701</v>
      </c>
      <c r="H91" s="974" t="s">
        <v>3921</v>
      </c>
      <c r="I91" s="152" t="s">
        <v>6436</v>
      </c>
      <c r="J91" s="160" t="s">
        <v>171</v>
      </c>
      <c r="K91" s="823" t="s">
        <v>702</v>
      </c>
      <c r="L91" s="152" t="str">
        <f>VLOOKUP(K91,CódigosRetorno!$A$2:$B$1683,2,FALSE)</f>
        <v>El XML no contiene el tag o no existe informacion del tipo de documento de identidad del receptor del documento</v>
      </c>
      <c r="M91" s="144" t="s">
        <v>424</v>
      </c>
      <c r="N91" s="163" t="s">
        <v>163</v>
      </c>
      <c r="O91" s="304"/>
    </row>
    <row r="92" spans="1:15" ht="36" x14ac:dyDescent="0.3">
      <c r="A92" s="304"/>
      <c r="B92" s="975"/>
      <c r="C92" s="1030"/>
      <c r="D92" s="1008"/>
      <c r="E92" s="1008"/>
      <c r="F92" s="975"/>
      <c r="G92" s="1008"/>
      <c r="H92" s="974"/>
      <c r="I92" s="920" t="s">
        <v>7117</v>
      </c>
      <c r="J92" s="921" t="s">
        <v>171</v>
      </c>
      <c r="K92" s="922" t="s">
        <v>1477</v>
      </c>
      <c r="L92" s="152" t="str">
        <f>VLOOKUP(K92,CódigosRetorno!$A$2:$B$1683,2,FALSE)</f>
        <v>El dato ingresado en el tipo de documento de identidad del receptor no esta permitido.</v>
      </c>
      <c r="M92" s="144" t="s">
        <v>424</v>
      </c>
      <c r="N92" s="151" t="s">
        <v>2792</v>
      </c>
      <c r="O92" s="304"/>
    </row>
    <row r="93" spans="1:15" ht="36" x14ac:dyDescent="0.3">
      <c r="A93" s="304"/>
      <c r="B93" s="975"/>
      <c r="C93" s="1030"/>
      <c r="D93" s="1008"/>
      <c r="E93" s="1008"/>
      <c r="F93" s="975"/>
      <c r="G93" s="1008"/>
      <c r="H93" s="974"/>
      <c r="I93" s="920" t="s">
        <v>7118</v>
      </c>
      <c r="J93" s="921" t="s">
        <v>171</v>
      </c>
      <c r="K93" s="922" t="s">
        <v>1477</v>
      </c>
      <c r="L93" s="152" t="str">
        <f>VLOOKUP(K93,CódigosRetorno!$A$2:$B$1683,2,FALSE)</f>
        <v>El dato ingresado en el tipo de documento de identidad del receptor no esta permitido.</v>
      </c>
      <c r="M93" s="144" t="s">
        <v>424</v>
      </c>
      <c r="N93" s="151" t="s">
        <v>2792</v>
      </c>
      <c r="O93" s="304"/>
    </row>
    <row r="94" spans="1:15" ht="36" x14ac:dyDescent="0.3">
      <c r="A94" s="304"/>
      <c r="B94" s="975"/>
      <c r="C94" s="1030"/>
      <c r="D94" s="1008"/>
      <c r="E94" s="1008"/>
      <c r="F94" s="975"/>
      <c r="G94" s="1008"/>
      <c r="H94" s="974"/>
      <c r="I94" s="920" t="s">
        <v>6101</v>
      </c>
      <c r="J94" s="921" t="s">
        <v>171</v>
      </c>
      <c r="K94" s="922" t="s">
        <v>1477</v>
      </c>
      <c r="L94" s="152" t="str">
        <f>VLOOKUP(K94,CódigosRetorno!$A$2:$B$1683,2,FALSE)</f>
        <v>El dato ingresado en el tipo de documento de identidad del receptor no esta permitido.</v>
      </c>
      <c r="M94" s="144" t="s">
        <v>424</v>
      </c>
      <c r="N94" s="151" t="s">
        <v>163</v>
      </c>
      <c r="O94" s="304"/>
    </row>
    <row r="95" spans="1:15" ht="24" x14ac:dyDescent="0.3">
      <c r="A95" s="304"/>
      <c r="B95" s="975"/>
      <c r="C95" s="1030"/>
      <c r="D95" s="1008"/>
      <c r="E95" s="1008"/>
      <c r="F95" s="975"/>
      <c r="G95" s="1008"/>
      <c r="H95" s="974"/>
      <c r="I95" s="496" t="s">
        <v>5857</v>
      </c>
      <c r="J95" s="522" t="s">
        <v>171</v>
      </c>
      <c r="K95" s="522" t="s">
        <v>1477</v>
      </c>
      <c r="L95" s="152" t="str">
        <f>VLOOKUP(K95,CódigosRetorno!$A$2:$B$1683,2,FALSE)</f>
        <v>El dato ingresado en el tipo de documento de identidad del receptor no esta permitido.</v>
      </c>
      <c r="M95" s="144" t="s">
        <v>424</v>
      </c>
      <c r="N95" s="151" t="s">
        <v>163</v>
      </c>
      <c r="O95" s="304"/>
    </row>
    <row r="96" spans="1:15" ht="24" x14ac:dyDescent="0.3">
      <c r="A96" s="304"/>
      <c r="B96" s="975"/>
      <c r="C96" s="1030"/>
      <c r="D96" s="1008"/>
      <c r="E96" s="1008" t="s">
        <v>8</v>
      </c>
      <c r="F96" s="975"/>
      <c r="G96" s="163" t="s">
        <v>3900</v>
      </c>
      <c r="H96" s="152" t="s">
        <v>3901</v>
      </c>
      <c r="I96" s="152" t="s">
        <v>6307</v>
      </c>
      <c r="J96" s="144" t="s">
        <v>1075</v>
      </c>
      <c r="K96" s="821" t="s">
        <v>4231</v>
      </c>
      <c r="L96" s="152" t="str">
        <f>VLOOKUP(K96,CódigosRetorno!$A$2:$B$1683,2,FALSE)</f>
        <v>El dato ingresado como atributo @schemeName es incorrecto.</v>
      </c>
      <c r="M96" s="144" t="s">
        <v>424</v>
      </c>
      <c r="N96" s="163" t="s">
        <v>163</v>
      </c>
      <c r="O96" s="304"/>
    </row>
    <row r="97" spans="1:15" ht="24" x14ac:dyDescent="0.3">
      <c r="A97" s="304"/>
      <c r="B97" s="975"/>
      <c r="C97" s="1030"/>
      <c r="D97" s="1008"/>
      <c r="E97" s="1008"/>
      <c r="F97" s="975"/>
      <c r="G97" s="163" t="s">
        <v>3885</v>
      </c>
      <c r="H97" s="152" t="s">
        <v>3902</v>
      </c>
      <c r="I97" s="152" t="s">
        <v>4238</v>
      </c>
      <c r="J97" s="144" t="s">
        <v>1075</v>
      </c>
      <c r="K97" s="821" t="s">
        <v>4232</v>
      </c>
      <c r="L97" s="152" t="str">
        <f>VLOOKUP(K97,CódigosRetorno!$A$2:$B$1683,2,FALSE)</f>
        <v>El dato ingresado como atributo @schemeAgencyName es incorrecto.</v>
      </c>
      <c r="M97" s="144" t="s">
        <v>424</v>
      </c>
      <c r="N97" s="163" t="s">
        <v>163</v>
      </c>
      <c r="O97" s="304"/>
    </row>
    <row r="98" spans="1:15" ht="36" x14ac:dyDescent="0.3">
      <c r="A98" s="304"/>
      <c r="B98" s="975"/>
      <c r="C98" s="1030"/>
      <c r="D98" s="1008"/>
      <c r="E98" s="1008"/>
      <c r="F98" s="975"/>
      <c r="G98" s="163" t="s">
        <v>3903</v>
      </c>
      <c r="H98" s="152" t="s">
        <v>3904</v>
      </c>
      <c r="I98" s="152" t="s">
        <v>6308</v>
      </c>
      <c r="J98" s="160" t="s">
        <v>1075</v>
      </c>
      <c r="K98" s="823" t="s">
        <v>4233</v>
      </c>
      <c r="L98" s="152" t="str">
        <f>VLOOKUP(K98,CódigosRetorno!$A$2:$B$1683,2,FALSE)</f>
        <v>El dato ingresado como atributo @schemeURI es incorrecto.</v>
      </c>
      <c r="M98" s="144" t="s">
        <v>424</v>
      </c>
      <c r="N98" s="163" t="s">
        <v>163</v>
      </c>
      <c r="O98" s="304"/>
    </row>
    <row r="99" spans="1:15" ht="24" x14ac:dyDescent="0.3">
      <c r="A99" s="304"/>
      <c r="B99" s="975">
        <f>B83+1</f>
        <v>18</v>
      </c>
      <c r="C99" s="974" t="s">
        <v>49</v>
      </c>
      <c r="D99" s="1008" t="s">
        <v>3</v>
      </c>
      <c r="E99" s="1008" t="s">
        <v>4</v>
      </c>
      <c r="F99" s="975" t="s">
        <v>3905</v>
      </c>
      <c r="G99" s="1008"/>
      <c r="H99" s="974" t="s">
        <v>33</v>
      </c>
      <c r="I99" s="152" t="s">
        <v>2854</v>
      </c>
      <c r="J99" s="160" t="s">
        <v>171</v>
      </c>
      <c r="K99" s="823" t="s">
        <v>704</v>
      </c>
      <c r="L99" s="152" t="str">
        <f>VLOOKUP(K99,CódigosRetorno!$A$2:$B$1683,2,FALSE)</f>
        <v>El XML no contiene el tag o no existe informacion de RegistrationName del receptor del documento</v>
      </c>
      <c r="M99" s="144" t="s">
        <v>424</v>
      </c>
      <c r="N99" s="151" t="s">
        <v>163</v>
      </c>
      <c r="O99" s="304"/>
    </row>
    <row r="100" spans="1:15" ht="48" x14ac:dyDescent="0.3">
      <c r="A100" s="304"/>
      <c r="B100" s="975"/>
      <c r="C100" s="974"/>
      <c r="D100" s="1008"/>
      <c r="E100" s="1008"/>
      <c r="F100" s="975"/>
      <c r="G100" s="1008"/>
      <c r="H100" s="974"/>
      <c r="I100" s="593" t="s">
        <v>6322</v>
      </c>
      <c r="J100" s="373" t="s">
        <v>171</v>
      </c>
      <c r="K100" s="374" t="s">
        <v>705</v>
      </c>
      <c r="L100" s="152" t="str">
        <f>VLOOKUP(K100,CódigosRetorno!$A$2:$B$1683,2,FALSE)</f>
        <v>RegistrationName -  El dato ingresado no cumple con el estandar</v>
      </c>
      <c r="M100" s="144" t="s">
        <v>424</v>
      </c>
      <c r="N100" s="151" t="s">
        <v>163</v>
      </c>
      <c r="O100" s="304"/>
    </row>
    <row r="101" spans="1:15" ht="48" x14ac:dyDescent="0.3">
      <c r="A101" s="304"/>
      <c r="B101" s="1008">
        <f>B99+1</f>
        <v>19</v>
      </c>
      <c r="C101" s="1094" t="s">
        <v>5282</v>
      </c>
      <c r="D101" s="1008" t="s">
        <v>3</v>
      </c>
      <c r="E101" s="1008" t="s">
        <v>8</v>
      </c>
      <c r="F101" s="151" t="s">
        <v>3906</v>
      </c>
      <c r="G101" s="144"/>
      <c r="H101" s="152" t="s">
        <v>5276</v>
      </c>
      <c r="I101" s="152" t="s">
        <v>2515</v>
      </c>
      <c r="J101" s="144" t="s">
        <v>163</v>
      </c>
      <c r="K101" s="821" t="s">
        <v>163</v>
      </c>
      <c r="L101" s="152" t="str">
        <f>VLOOKUP(K101,CódigosRetorno!$A$2:$B$1683,2,FALSE)</f>
        <v>-</v>
      </c>
      <c r="M101" s="144" t="s">
        <v>424</v>
      </c>
      <c r="N101" s="163" t="s">
        <v>163</v>
      </c>
      <c r="O101" s="304"/>
    </row>
    <row r="102" spans="1:15" ht="36" x14ac:dyDescent="0.3">
      <c r="A102" s="304"/>
      <c r="B102" s="1008"/>
      <c r="C102" s="1094"/>
      <c r="D102" s="1008"/>
      <c r="E102" s="1008"/>
      <c r="F102" s="151" t="s">
        <v>45</v>
      </c>
      <c r="G102" s="144"/>
      <c r="H102" s="152" t="s">
        <v>5277</v>
      </c>
      <c r="I102" s="152" t="s">
        <v>2515</v>
      </c>
      <c r="J102" s="144" t="s">
        <v>163</v>
      </c>
      <c r="K102" s="821" t="s">
        <v>163</v>
      </c>
      <c r="L102" s="152" t="str">
        <f>VLOOKUP(K102,CódigosRetorno!$A$2:$B$1683,2,FALSE)</f>
        <v>-</v>
      </c>
      <c r="M102" s="144" t="s">
        <v>424</v>
      </c>
      <c r="N102" s="163" t="s">
        <v>163</v>
      </c>
      <c r="O102" s="304"/>
    </row>
    <row r="103" spans="1:15" ht="36" x14ac:dyDescent="0.3">
      <c r="A103" s="304"/>
      <c r="B103" s="1008"/>
      <c r="C103" s="1094"/>
      <c r="D103" s="1008"/>
      <c r="E103" s="1008"/>
      <c r="F103" s="151" t="s">
        <v>17</v>
      </c>
      <c r="G103" s="144"/>
      <c r="H103" s="152" t="s">
        <v>5278</v>
      </c>
      <c r="I103" s="152" t="s">
        <v>2515</v>
      </c>
      <c r="J103" s="144" t="s">
        <v>163</v>
      </c>
      <c r="K103" s="821" t="s">
        <v>163</v>
      </c>
      <c r="L103" s="152" t="str">
        <f>VLOOKUP(K103,CódigosRetorno!$A$2:$B$1683,2,FALSE)</f>
        <v>-</v>
      </c>
      <c r="M103" s="144" t="s">
        <v>424</v>
      </c>
      <c r="N103" s="163" t="s">
        <v>163</v>
      </c>
      <c r="O103" s="304"/>
    </row>
    <row r="104" spans="1:15" ht="36" x14ac:dyDescent="0.3">
      <c r="A104" s="304"/>
      <c r="B104" s="1008"/>
      <c r="C104" s="1094"/>
      <c r="D104" s="1008"/>
      <c r="E104" s="1008"/>
      <c r="F104" s="151" t="s">
        <v>44</v>
      </c>
      <c r="G104" s="144" t="s">
        <v>5702</v>
      </c>
      <c r="H104" s="152" t="s">
        <v>5279</v>
      </c>
      <c r="I104" s="152" t="s">
        <v>2515</v>
      </c>
      <c r="J104" s="144" t="s">
        <v>163</v>
      </c>
      <c r="K104" s="821" t="s">
        <v>163</v>
      </c>
      <c r="L104" s="152" t="str">
        <f>VLOOKUP(K104,CódigosRetorno!$A$2:$B$1683,2,FALSE)</f>
        <v>-</v>
      </c>
      <c r="M104" s="144" t="s">
        <v>424</v>
      </c>
      <c r="N104" s="151" t="s">
        <v>4642</v>
      </c>
      <c r="O104" s="304"/>
    </row>
    <row r="105" spans="1:15" x14ac:dyDescent="0.3">
      <c r="A105" s="304"/>
      <c r="B105" s="1008"/>
      <c r="C105" s="1094"/>
      <c r="D105" s="1008"/>
      <c r="E105" s="1008"/>
      <c r="F105" s="975"/>
      <c r="G105" s="151" t="s">
        <v>3911</v>
      </c>
      <c r="H105" s="101" t="s">
        <v>3902</v>
      </c>
      <c r="I105" s="152" t="s">
        <v>2515</v>
      </c>
      <c r="J105" s="144" t="s">
        <v>163</v>
      </c>
      <c r="K105" s="821" t="s">
        <v>163</v>
      </c>
      <c r="L105" s="152" t="str">
        <f>VLOOKUP(K105,CódigosRetorno!$A$2:$B$1683,2,FALSE)</f>
        <v>-</v>
      </c>
      <c r="M105" s="144" t="s">
        <v>424</v>
      </c>
      <c r="N105" s="151" t="s">
        <v>163</v>
      </c>
      <c r="O105" s="304"/>
    </row>
    <row r="106" spans="1:15" x14ac:dyDescent="0.3">
      <c r="A106" s="304"/>
      <c r="B106" s="1008"/>
      <c r="C106" s="1094"/>
      <c r="D106" s="1008"/>
      <c r="E106" s="1008"/>
      <c r="F106" s="975"/>
      <c r="G106" s="151" t="s">
        <v>3912</v>
      </c>
      <c r="H106" s="101" t="s">
        <v>3901</v>
      </c>
      <c r="I106" s="152" t="s">
        <v>2515</v>
      </c>
      <c r="J106" s="144" t="s">
        <v>163</v>
      </c>
      <c r="K106" s="821" t="s">
        <v>163</v>
      </c>
      <c r="L106" s="152" t="str">
        <f>VLOOKUP(K106,CódigosRetorno!$A$2:$B$1683,2,FALSE)</f>
        <v>-</v>
      </c>
      <c r="M106" s="144" t="s">
        <v>424</v>
      </c>
      <c r="N106" s="163" t="s">
        <v>163</v>
      </c>
      <c r="O106" s="304"/>
    </row>
    <row r="107" spans="1:15" ht="36" x14ac:dyDescent="0.3">
      <c r="A107" s="304"/>
      <c r="B107" s="1008"/>
      <c r="C107" s="1094"/>
      <c r="D107" s="1008"/>
      <c r="E107" s="1008"/>
      <c r="F107" s="151" t="s">
        <v>17</v>
      </c>
      <c r="G107" s="144"/>
      <c r="H107" s="152" t="s">
        <v>5280</v>
      </c>
      <c r="I107" s="152" t="s">
        <v>2515</v>
      </c>
      <c r="J107" s="144" t="s">
        <v>163</v>
      </c>
      <c r="K107" s="821" t="s">
        <v>163</v>
      </c>
      <c r="L107" s="152" t="str">
        <f>VLOOKUP(K107,CódigosRetorno!$A$2:$B$1683,2,FALSE)</f>
        <v>-</v>
      </c>
      <c r="M107" s="144" t="s">
        <v>424</v>
      </c>
      <c r="N107" s="163" t="s">
        <v>163</v>
      </c>
      <c r="O107" s="304"/>
    </row>
    <row r="108" spans="1:15" ht="36" x14ac:dyDescent="0.3">
      <c r="A108" s="304"/>
      <c r="B108" s="1008"/>
      <c r="C108" s="1094"/>
      <c r="D108" s="1008"/>
      <c r="E108" s="1008"/>
      <c r="F108" s="151" t="s">
        <v>17</v>
      </c>
      <c r="G108" s="144"/>
      <c r="H108" s="152" t="s">
        <v>5281</v>
      </c>
      <c r="I108" s="152" t="s">
        <v>2515</v>
      </c>
      <c r="J108" s="144" t="s">
        <v>163</v>
      </c>
      <c r="K108" s="821" t="s">
        <v>163</v>
      </c>
      <c r="L108" s="152" t="str">
        <f>VLOOKUP(K108,CódigosRetorno!$A$2:$B$1683,2,FALSE)</f>
        <v>-</v>
      </c>
      <c r="M108" s="144" t="s">
        <v>424</v>
      </c>
      <c r="N108" s="163" t="s">
        <v>163</v>
      </c>
      <c r="O108" s="304"/>
    </row>
    <row r="109" spans="1:15" ht="36" x14ac:dyDescent="0.3">
      <c r="A109" s="304"/>
      <c r="B109" s="1008"/>
      <c r="C109" s="1094"/>
      <c r="D109" s="1008"/>
      <c r="E109" s="1008"/>
      <c r="F109" s="151" t="s">
        <v>9</v>
      </c>
      <c r="G109" s="144" t="s">
        <v>5703</v>
      </c>
      <c r="H109" s="152" t="s">
        <v>5275</v>
      </c>
      <c r="I109" s="152" t="s">
        <v>2515</v>
      </c>
      <c r="J109" s="144" t="s">
        <v>163</v>
      </c>
      <c r="K109" s="821" t="s">
        <v>163</v>
      </c>
      <c r="L109" s="152" t="str">
        <f>VLOOKUP(K109,CódigosRetorno!$A$2:$B$1683,2,FALSE)</f>
        <v>-</v>
      </c>
      <c r="M109" s="144" t="s">
        <v>424</v>
      </c>
      <c r="N109" s="151" t="s">
        <v>4643</v>
      </c>
      <c r="O109" s="304"/>
    </row>
    <row r="110" spans="1:15" x14ac:dyDescent="0.3">
      <c r="A110" s="304"/>
      <c r="B110" s="1008"/>
      <c r="C110" s="1094"/>
      <c r="D110" s="1008"/>
      <c r="E110" s="1008"/>
      <c r="F110" s="975"/>
      <c r="G110" s="163" t="s">
        <v>3916</v>
      </c>
      <c r="H110" s="152" t="s">
        <v>3894</v>
      </c>
      <c r="I110" s="152" t="s">
        <v>2515</v>
      </c>
      <c r="J110" s="144" t="s">
        <v>163</v>
      </c>
      <c r="K110" s="821" t="s">
        <v>163</v>
      </c>
      <c r="L110" s="152" t="str">
        <f>VLOOKUP(K110,CódigosRetorno!$A$2:$B$1683,2,FALSE)</f>
        <v>-</v>
      </c>
      <c r="M110" s="144" t="s">
        <v>424</v>
      </c>
      <c r="N110" s="151" t="s">
        <v>163</v>
      </c>
      <c r="O110" s="304"/>
    </row>
    <row r="111" spans="1:15" ht="48" x14ac:dyDescent="0.3">
      <c r="A111" s="304"/>
      <c r="B111" s="1008"/>
      <c r="C111" s="1094"/>
      <c r="D111" s="1008"/>
      <c r="E111" s="1008"/>
      <c r="F111" s="975"/>
      <c r="G111" s="163" t="s">
        <v>3917</v>
      </c>
      <c r="H111" s="152" t="s">
        <v>3886</v>
      </c>
      <c r="I111" s="152" t="s">
        <v>2515</v>
      </c>
      <c r="J111" s="144" t="s">
        <v>163</v>
      </c>
      <c r="K111" s="821" t="s">
        <v>163</v>
      </c>
      <c r="L111" s="152" t="str">
        <f>VLOOKUP(K111,CódigosRetorno!$A$2:$B$1683,2,FALSE)</f>
        <v>-</v>
      </c>
      <c r="M111" s="144" t="s">
        <v>424</v>
      </c>
      <c r="N111" s="163" t="s">
        <v>163</v>
      </c>
      <c r="O111" s="304"/>
    </row>
    <row r="112" spans="1:15" x14ac:dyDescent="0.3">
      <c r="A112" s="304"/>
      <c r="B112" s="1008"/>
      <c r="C112" s="1094"/>
      <c r="D112" s="1008"/>
      <c r="E112" s="1008"/>
      <c r="F112" s="975"/>
      <c r="G112" s="151" t="s">
        <v>3918</v>
      </c>
      <c r="H112" s="152" t="s">
        <v>3888</v>
      </c>
      <c r="I112" s="152" t="s">
        <v>2515</v>
      </c>
      <c r="J112" s="144" t="s">
        <v>163</v>
      </c>
      <c r="K112" s="821" t="s">
        <v>163</v>
      </c>
      <c r="L112" s="152" t="str">
        <f>VLOOKUP(K112,CódigosRetorno!$A$2:$B$1683,2,FALSE)</f>
        <v>-</v>
      </c>
      <c r="M112" s="144" t="s">
        <v>424</v>
      </c>
      <c r="N112" s="163" t="s">
        <v>163</v>
      </c>
      <c r="O112" s="304"/>
    </row>
    <row r="113" spans="1:15" ht="48" x14ac:dyDescent="0.3">
      <c r="A113" s="304"/>
      <c r="B113" s="969">
        <f>B101+1</f>
        <v>20</v>
      </c>
      <c r="C113" s="1004" t="s">
        <v>5858</v>
      </c>
      <c r="D113" s="999" t="s">
        <v>3</v>
      </c>
      <c r="E113" s="999" t="s">
        <v>8</v>
      </c>
      <c r="F113" s="151" t="s">
        <v>11</v>
      </c>
      <c r="G113" s="144"/>
      <c r="H113" s="152" t="s">
        <v>5220</v>
      </c>
      <c r="I113" s="152" t="s">
        <v>2515</v>
      </c>
      <c r="J113" s="160" t="s">
        <v>163</v>
      </c>
      <c r="K113" s="823" t="s">
        <v>163</v>
      </c>
      <c r="L113" s="152" t="str">
        <f>VLOOKUP(K113,CódigosRetorno!$A$2:$B$1683,2,FALSE)</f>
        <v>-</v>
      </c>
      <c r="M113" s="144" t="s">
        <v>163</v>
      </c>
      <c r="N113" s="151" t="s">
        <v>163</v>
      </c>
      <c r="O113" s="304"/>
    </row>
    <row r="114" spans="1:15" ht="48" x14ac:dyDescent="0.3">
      <c r="A114" s="304"/>
      <c r="B114" s="996"/>
      <c r="C114" s="1028"/>
      <c r="D114" s="1006"/>
      <c r="E114" s="1006"/>
      <c r="F114" s="151" t="s">
        <v>43</v>
      </c>
      <c r="G114" s="144" t="s">
        <v>5701</v>
      </c>
      <c r="H114" s="152" t="s">
        <v>5221</v>
      </c>
      <c r="I114" s="152" t="s">
        <v>2515</v>
      </c>
      <c r="J114" s="160" t="s">
        <v>163</v>
      </c>
      <c r="K114" s="823" t="s">
        <v>163</v>
      </c>
      <c r="L114" s="152" t="str">
        <f>VLOOKUP(K114,CódigosRetorno!$A$2:$B$1683,2,FALSE)</f>
        <v>-</v>
      </c>
      <c r="M114" s="144" t="s">
        <v>163</v>
      </c>
      <c r="N114" s="163" t="s">
        <v>163</v>
      </c>
      <c r="O114" s="304"/>
    </row>
    <row r="115" spans="1:15" ht="24" x14ac:dyDescent="0.3">
      <c r="A115" s="304"/>
      <c r="B115" s="996"/>
      <c r="C115" s="1028"/>
      <c r="D115" s="1006"/>
      <c r="E115" s="1006"/>
      <c r="F115" s="969"/>
      <c r="G115" s="163" t="s">
        <v>3900</v>
      </c>
      <c r="H115" s="152" t="s">
        <v>3901</v>
      </c>
      <c r="I115" s="152" t="s">
        <v>2515</v>
      </c>
      <c r="J115" s="144" t="s">
        <v>163</v>
      </c>
      <c r="K115" s="821" t="s">
        <v>163</v>
      </c>
      <c r="L115" s="152" t="str">
        <f>VLOOKUP(K115,CódigosRetorno!$A$2:$B$1683,2,FALSE)</f>
        <v>-</v>
      </c>
      <c r="M115" s="144" t="s">
        <v>163</v>
      </c>
      <c r="N115" s="163" t="s">
        <v>163</v>
      </c>
      <c r="O115" s="304"/>
    </row>
    <row r="116" spans="1:15" x14ac:dyDescent="0.3">
      <c r="A116" s="304"/>
      <c r="B116" s="996"/>
      <c r="C116" s="1028"/>
      <c r="D116" s="1006"/>
      <c r="E116" s="1006"/>
      <c r="F116" s="996"/>
      <c r="G116" s="163" t="s">
        <v>3885</v>
      </c>
      <c r="H116" s="152" t="s">
        <v>3902</v>
      </c>
      <c r="I116" s="152" t="s">
        <v>2515</v>
      </c>
      <c r="J116" s="144" t="s">
        <v>163</v>
      </c>
      <c r="K116" s="821" t="s">
        <v>163</v>
      </c>
      <c r="L116" s="152" t="str">
        <f>VLOOKUP(K116,CódigosRetorno!$A$2:$B$1683,2,FALSE)</f>
        <v>-</v>
      </c>
      <c r="M116" s="144" t="s">
        <v>163</v>
      </c>
      <c r="N116" s="163" t="s">
        <v>163</v>
      </c>
      <c r="O116" s="304"/>
    </row>
    <row r="117" spans="1:15" ht="36" x14ac:dyDescent="0.3">
      <c r="A117" s="304"/>
      <c r="B117" s="996"/>
      <c r="C117" s="1028"/>
      <c r="D117" s="1006"/>
      <c r="E117" s="1006"/>
      <c r="F117" s="970"/>
      <c r="G117" s="163" t="s">
        <v>3903</v>
      </c>
      <c r="H117" s="152" t="s">
        <v>3904</v>
      </c>
      <c r="I117" s="152" t="s">
        <v>2515</v>
      </c>
      <c r="J117" s="160" t="s">
        <v>163</v>
      </c>
      <c r="K117" s="823" t="s">
        <v>163</v>
      </c>
      <c r="L117" s="152" t="str">
        <f>VLOOKUP(K117,CódigosRetorno!$A$2:$B$1683,2,FALSE)</f>
        <v>-</v>
      </c>
      <c r="M117" s="144" t="s">
        <v>163</v>
      </c>
      <c r="N117" s="163" t="s">
        <v>163</v>
      </c>
      <c r="O117" s="304"/>
    </row>
    <row r="118" spans="1:15" ht="48" x14ac:dyDescent="0.3">
      <c r="A118" s="304"/>
      <c r="B118" s="970"/>
      <c r="C118" s="1005"/>
      <c r="D118" s="1000"/>
      <c r="E118" s="1000"/>
      <c r="F118" s="151" t="s">
        <v>3905</v>
      </c>
      <c r="G118" s="144"/>
      <c r="H118" s="152" t="s">
        <v>5222</v>
      </c>
      <c r="I118" s="152" t="s">
        <v>2515</v>
      </c>
      <c r="J118" s="160" t="s">
        <v>163</v>
      </c>
      <c r="K118" s="823" t="s">
        <v>163</v>
      </c>
      <c r="L118" s="152" t="str">
        <f>VLOOKUP(K118,CódigosRetorno!$A$2:$B$1683,2,FALSE)</f>
        <v>-</v>
      </c>
      <c r="M118" s="144" t="s">
        <v>163</v>
      </c>
      <c r="N118" s="151" t="s">
        <v>163</v>
      </c>
      <c r="O118" s="304"/>
    </row>
    <row r="119" spans="1:15" x14ac:dyDescent="0.3">
      <c r="A119" s="304"/>
      <c r="B119" s="187" t="s">
        <v>5859</v>
      </c>
      <c r="C119" s="188"/>
      <c r="D119" s="181"/>
      <c r="E119" s="181"/>
      <c r="F119" s="182"/>
      <c r="G119" s="182"/>
      <c r="H119" s="183" t="s">
        <v>163</v>
      </c>
      <c r="I119" s="179" t="s">
        <v>163</v>
      </c>
      <c r="J119" s="184" t="s">
        <v>163</v>
      </c>
      <c r="K119" s="185" t="s">
        <v>163</v>
      </c>
      <c r="L119" s="179" t="str">
        <f>VLOOKUP(K119,CódigosRetorno!$A$2:$B$1683,2,FALSE)</f>
        <v>-</v>
      </c>
      <c r="M119" s="184" t="s">
        <v>163</v>
      </c>
      <c r="N119" s="186" t="s">
        <v>163</v>
      </c>
      <c r="O119" s="304"/>
    </row>
    <row r="120" spans="1:15" ht="24" x14ac:dyDescent="0.3">
      <c r="A120" s="304"/>
      <c r="B120" s="969">
        <f>B113+1</f>
        <v>21</v>
      </c>
      <c r="C120" s="1030" t="s">
        <v>5860</v>
      </c>
      <c r="D120" s="1008" t="s">
        <v>3</v>
      </c>
      <c r="E120" s="999" t="s">
        <v>8</v>
      </c>
      <c r="F120" s="151" t="s">
        <v>11</v>
      </c>
      <c r="G120" s="144"/>
      <c r="H120" s="152" t="s">
        <v>5193</v>
      </c>
      <c r="I120" s="152" t="s">
        <v>2515</v>
      </c>
      <c r="J120" s="160" t="s">
        <v>163</v>
      </c>
      <c r="K120" s="823" t="s">
        <v>163</v>
      </c>
      <c r="L120" s="152" t="str">
        <f>VLOOKUP(K120,CódigosRetorno!$A$2:$B$1683,2,FALSE)</f>
        <v>-</v>
      </c>
      <c r="M120" s="144" t="s">
        <v>163</v>
      </c>
      <c r="N120" s="151" t="s">
        <v>163</v>
      </c>
      <c r="O120" s="304"/>
    </row>
    <row r="121" spans="1:15" ht="36" x14ac:dyDescent="0.3">
      <c r="A121" s="304"/>
      <c r="B121" s="996"/>
      <c r="C121" s="1030"/>
      <c r="D121" s="1008"/>
      <c r="E121" s="1006"/>
      <c r="F121" s="151" t="s">
        <v>43</v>
      </c>
      <c r="G121" s="144" t="s">
        <v>5701</v>
      </c>
      <c r="H121" s="152" t="s">
        <v>5194</v>
      </c>
      <c r="I121" s="152" t="s">
        <v>2515</v>
      </c>
      <c r="J121" s="160" t="s">
        <v>163</v>
      </c>
      <c r="K121" s="823" t="s">
        <v>163</v>
      </c>
      <c r="L121" s="152" t="str">
        <f>VLOOKUP(K121,CódigosRetorno!$A$2:$B$1683,2,FALSE)</f>
        <v>-</v>
      </c>
      <c r="M121" s="144" t="s">
        <v>163</v>
      </c>
      <c r="N121" s="163" t="s">
        <v>163</v>
      </c>
      <c r="O121" s="304"/>
    </row>
    <row r="122" spans="1:15" ht="24" x14ac:dyDescent="0.3">
      <c r="A122" s="304"/>
      <c r="B122" s="996"/>
      <c r="C122" s="1030"/>
      <c r="D122" s="1008"/>
      <c r="E122" s="1006"/>
      <c r="F122" s="975"/>
      <c r="G122" s="163" t="s">
        <v>3900</v>
      </c>
      <c r="H122" s="152" t="s">
        <v>3901</v>
      </c>
      <c r="I122" s="152" t="s">
        <v>2515</v>
      </c>
      <c r="J122" s="144" t="s">
        <v>163</v>
      </c>
      <c r="K122" s="821" t="s">
        <v>163</v>
      </c>
      <c r="L122" s="152" t="str">
        <f>VLOOKUP(K122,CódigosRetorno!$A$2:$B$1683,2,FALSE)</f>
        <v>-</v>
      </c>
      <c r="M122" s="144" t="s">
        <v>163</v>
      </c>
      <c r="N122" s="163" t="s">
        <v>163</v>
      </c>
      <c r="O122" s="304"/>
    </row>
    <row r="123" spans="1:15" x14ac:dyDescent="0.3">
      <c r="A123" s="304"/>
      <c r="B123" s="996"/>
      <c r="C123" s="1030"/>
      <c r="D123" s="1008"/>
      <c r="E123" s="1006"/>
      <c r="F123" s="975"/>
      <c r="G123" s="163" t="s">
        <v>3885</v>
      </c>
      <c r="H123" s="152" t="s">
        <v>3902</v>
      </c>
      <c r="I123" s="152" t="s">
        <v>2515</v>
      </c>
      <c r="J123" s="144" t="s">
        <v>163</v>
      </c>
      <c r="K123" s="821" t="s">
        <v>163</v>
      </c>
      <c r="L123" s="152" t="str">
        <f>VLOOKUP(K123,CódigosRetorno!$A$2:$B$1683,2,FALSE)</f>
        <v>-</v>
      </c>
      <c r="M123" s="144" t="s">
        <v>163</v>
      </c>
      <c r="N123" s="163" t="s">
        <v>163</v>
      </c>
      <c r="O123" s="304"/>
    </row>
    <row r="124" spans="1:15" ht="36" x14ac:dyDescent="0.3">
      <c r="A124" s="304"/>
      <c r="B124" s="970"/>
      <c r="C124" s="1030"/>
      <c r="D124" s="1008"/>
      <c r="E124" s="1000"/>
      <c r="F124" s="975"/>
      <c r="G124" s="163" t="s">
        <v>3903</v>
      </c>
      <c r="H124" s="152" t="s">
        <v>3904</v>
      </c>
      <c r="I124" s="152" t="s">
        <v>2515</v>
      </c>
      <c r="J124" s="160" t="s">
        <v>163</v>
      </c>
      <c r="K124" s="823" t="s">
        <v>163</v>
      </c>
      <c r="L124" s="152" t="str">
        <f>VLOOKUP(K124,CódigosRetorno!$A$2:$B$1683,2,FALSE)</f>
        <v>-</v>
      </c>
      <c r="M124" s="144" t="s">
        <v>163</v>
      </c>
      <c r="N124" s="163" t="s">
        <v>163</v>
      </c>
      <c r="O124" s="304"/>
    </row>
    <row r="125" spans="1:15" x14ac:dyDescent="0.3">
      <c r="A125" s="304"/>
      <c r="B125" s="187" t="s">
        <v>5738</v>
      </c>
      <c r="C125" s="188"/>
      <c r="D125" s="182"/>
      <c r="E125" s="181"/>
      <c r="F125" s="182" t="s">
        <v>163</v>
      </c>
      <c r="G125" s="182" t="s">
        <v>163</v>
      </c>
      <c r="H125" s="183" t="s">
        <v>163</v>
      </c>
      <c r="I125" s="179" t="s">
        <v>163</v>
      </c>
      <c r="J125" s="184" t="s">
        <v>163</v>
      </c>
      <c r="K125" s="185" t="s">
        <v>163</v>
      </c>
      <c r="L125" s="179" t="str">
        <f>VLOOKUP(K125,CódigosRetorno!$A$2:$B$1683,2,FALSE)</f>
        <v>-</v>
      </c>
      <c r="M125" s="184" t="s">
        <v>163</v>
      </c>
      <c r="N125" s="186" t="s">
        <v>163</v>
      </c>
      <c r="O125" s="304"/>
    </row>
    <row r="126" spans="1:15" ht="60" x14ac:dyDescent="0.3">
      <c r="A126" s="304"/>
      <c r="B126" s="975">
        <f>B120+1</f>
        <v>22</v>
      </c>
      <c r="C126" s="1030" t="s">
        <v>5861</v>
      </c>
      <c r="D126" s="1008" t="s">
        <v>3</v>
      </c>
      <c r="E126" s="1008" t="s">
        <v>8</v>
      </c>
      <c r="F126" s="975" t="s">
        <v>17</v>
      </c>
      <c r="G126" s="1008"/>
      <c r="H126" s="974" t="s">
        <v>3969</v>
      </c>
      <c r="I126" s="154" t="s">
        <v>3072</v>
      </c>
      <c r="J126" s="160" t="s">
        <v>1075</v>
      </c>
      <c r="K126" s="823" t="s">
        <v>683</v>
      </c>
      <c r="L126" s="152" t="str">
        <f>VLOOKUP(K126,CódigosRetorno!$A$2:$B$1683,2,FALSE)</f>
        <v>El ID de las guias debe tener informacion de la SERIE-NUMERO de guia.</v>
      </c>
      <c r="M126" s="144" t="s">
        <v>424</v>
      </c>
      <c r="N126" s="151" t="s">
        <v>163</v>
      </c>
      <c r="O126" s="304"/>
    </row>
    <row r="127" spans="1:15" ht="24" x14ac:dyDescent="0.3">
      <c r="A127" s="304"/>
      <c r="B127" s="975"/>
      <c r="C127" s="1030"/>
      <c r="D127" s="1008"/>
      <c r="E127" s="1008"/>
      <c r="F127" s="975"/>
      <c r="G127" s="1008"/>
      <c r="H127" s="974"/>
      <c r="I127" s="560" t="s">
        <v>6400</v>
      </c>
      <c r="J127" s="373" t="s">
        <v>171</v>
      </c>
      <c r="K127" s="374" t="s">
        <v>708</v>
      </c>
      <c r="L127" s="152" t="str">
        <f>VLOOKUP(K127,CódigosRetorno!$A$2:$B$1683,2,FALSE)</f>
        <v>El comprobante contiene un tipo y número de Guía de Remisión repetido</v>
      </c>
      <c r="M127" s="144" t="s">
        <v>424</v>
      </c>
      <c r="N127" s="151" t="s">
        <v>163</v>
      </c>
      <c r="O127" s="304"/>
    </row>
    <row r="128" spans="1:15" ht="24" x14ac:dyDescent="0.3">
      <c r="A128" s="304"/>
      <c r="B128" s="975"/>
      <c r="C128" s="1030"/>
      <c r="D128" s="1008"/>
      <c r="E128" s="1008"/>
      <c r="F128" s="975" t="s">
        <v>9</v>
      </c>
      <c r="G128" s="144" t="s">
        <v>5704</v>
      </c>
      <c r="H128" s="152" t="s">
        <v>5862</v>
      </c>
      <c r="I128" s="496" t="s">
        <v>6494</v>
      </c>
      <c r="J128" s="522" t="s">
        <v>1075</v>
      </c>
      <c r="K128" s="621" t="s">
        <v>681</v>
      </c>
      <c r="L128" s="152" t="str">
        <f>VLOOKUP(K128,CódigosRetorno!$A$2:$B$1683,2,FALSE)</f>
        <v>El DocumentTypeCode de las guias debe ser 09 o 31</v>
      </c>
      <c r="M128" s="144" t="s">
        <v>424</v>
      </c>
      <c r="N128" s="151" t="s">
        <v>4532</v>
      </c>
      <c r="O128" s="304"/>
    </row>
    <row r="129" spans="1:15" ht="24" x14ac:dyDescent="0.3">
      <c r="A129" s="304"/>
      <c r="B129" s="975"/>
      <c r="C129" s="1030"/>
      <c r="D129" s="1008"/>
      <c r="E129" s="1008"/>
      <c r="F129" s="975"/>
      <c r="G129" s="151" t="s">
        <v>3885</v>
      </c>
      <c r="H129" s="152" t="s">
        <v>3886</v>
      </c>
      <c r="I129" s="152" t="s">
        <v>4238</v>
      </c>
      <c r="J129" s="144" t="s">
        <v>1075</v>
      </c>
      <c r="K129" s="821" t="s">
        <v>4226</v>
      </c>
      <c r="L129" s="152" t="str">
        <f>VLOOKUP(K129,CódigosRetorno!$A$2:$B$1683,2,FALSE)</f>
        <v>El dato ingresado como atributo @listAgencyName es incorrecto.</v>
      </c>
      <c r="M129" s="144" t="s">
        <v>424</v>
      </c>
      <c r="N129" s="163" t="s">
        <v>163</v>
      </c>
      <c r="O129" s="304"/>
    </row>
    <row r="130" spans="1:15" ht="24" x14ac:dyDescent="0.3">
      <c r="A130" s="304"/>
      <c r="B130" s="975"/>
      <c r="C130" s="1030"/>
      <c r="D130" s="1008"/>
      <c r="E130" s="1008"/>
      <c r="F130" s="975"/>
      <c r="G130" s="151" t="s">
        <v>4602</v>
      </c>
      <c r="H130" s="152" t="s">
        <v>3888</v>
      </c>
      <c r="I130" s="152" t="s">
        <v>4239</v>
      </c>
      <c r="J130" s="160" t="s">
        <v>1075</v>
      </c>
      <c r="K130" s="823" t="s">
        <v>4227</v>
      </c>
      <c r="L130" s="152" t="str">
        <f>VLOOKUP(K130,CódigosRetorno!$A$2:$B$1683,2,FALSE)</f>
        <v>El dato ingresado como atributo @listName es incorrecto.</v>
      </c>
      <c r="M130" s="144" t="s">
        <v>424</v>
      </c>
      <c r="N130" s="163" t="s">
        <v>163</v>
      </c>
      <c r="O130" s="304"/>
    </row>
    <row r="131" spans="1:15" ht="36" x14ac:dyDescent="0.3">
      <c r="A131" s="304"/>
      <c r="B131" s="975"/>
      <c r="C131" s="1030"/>
      <c r="D131" s="1008"/>
      <c r="E131" s="1008"/>
      <c r="F131" s="975"/>
      <c r="G131" s="151" t="s">
        <v>3889</v>
      </c>
      <c r="H131" s="152" t="s">
        <v>3890</v>
      </c>
      <c r="I131" s="152" t="s">
        <v>4240</v>
      </c>
      <c r="J131" s="160" t="s">
        <v>1075</v>
      </c>
      <c r="K131" s="823" t="s">
        <v>4228</v>
      </c>
      <c r="L131" s="152" t="str">
        <f>VLOOKUP(K131,CódigosRetorno!$A$2:$B$1683,2,FALSE)</f>
        <v>El dato ingresado como atributo @listURI es incorrecto.</v>
      </c>
      <c r="M131" s="144" t="s">
        <v>424</v>
      </c>
      <c r="N131" s="163" t="s">
        <v>163</v>
      </c>
      <c r="O131" s="304"/>
    </row>
    <row r="132" spans="1:15" ht="48" x14ac:dyDescent="0.3">
      <c r="A132" s="304"/>
      <c r="B132" s="975">
        <f>B126+1</f>
        <v>23</v>
      </c>
      <c r="C132" s="1030" t="s">
        <v>5863</v>
      </c>
      <c r="D132" s="1008" t="s">
        <v>3</v>
      </c>
      <c r="E132" s="1008" t="s">
        <v>8</v>
      </c>
      <c r="F132" s="975" t="s">
        <v>17</v>
      </c>
      <c r="G132" s="1008"/>
      <c r="H132" s="974" t="s">
        <v>6384</v>
      </c>
      <c r="I132" s="152" t="s">
        <v>3971</v>
      </c>
      <c r="J132" s="160" t="s">
        <v>1075</v>
      </c>
      <c r="K132" s="823" t="s">
        <v>693</v>
      </c>
      <c r="L132" s="152" t="str">
        <f>VLOOKUP(K132,CódigosRetorno!$A$2:$B$1683,2,FALSE)</f>
        <v>El ID de los documentos relacionados no cumplen con el estandar.</v>
      </c>
      <c r="M132" s="144" t="s">
        <v>424</v>
      </c>
      <c r="N132" s="151" t="s">
        <v>163</v>
      </c>
      <c r="O132" s="304"/>
    </row>
    <row r="133" spans="1:15" ht="24" x14ac:dyDescent="0.3">
      <c r="A133" s="304"/>
      <c r="B133" s="975"/>
      <c r="C133" s="1030"/>
      <c r="D133" s="1008"/>
      <c r="E133" s="1008"/>
      <c r="F133" s="975"/>
      <c r="G133" s="1008"/>
      <c r="H133" s="974"/>
      <c r="I133" s="560" t="s">
        <v>6401</v>
      </c>
      <c r="J133" s="373" t="s">
        <v>171</v>
      </c>
      <c r="K133" s="374" t="s">
        <v>706</v>
      </c>
      <c r="L133" s="152" t="str">
        <f>VLOOKUP(K133,CódigosRetorno!$A$2:$B$1683,2,FALSE)</f>
        <v>El comprobante contiene un tipo y número de Documento Relacionado repetido</v>
      </c>
      <c r="M133" s="144" t="s">
        <v>424</v>
      </c>
      <c r="N133" s="151" t="s">
        <v>163</v>
      </c>
      <c r="O133" s="304"/>
    </row>
    <row r="134" spans="1:15" ht="36" x14ac:dyDescent="0.3">
      <c r="A134" s="304"/>
      <c r="B134" s="975"/>
      <c r="C134" s="1030"/>
      <c r="D134" s="1008"/>
      <c r="E134" s="1008"/>
      <c r="F134" s="151" t="s">
        <v>9</v>
      </c>
      <c r="G134" s="144" t="s">
        <v>5705</v>
      </c>
      <c r="H134" s="152" t="s">
        <v>4629</v>
      </c>
      <c r="I134" s="720" t="s">
        <v>6871</v>
      </c>
      <c r="J134" s="721" t="s">
        <v>1075</v>
      </c>
      <c r="K134" s="722" t="s">
        <v>691</v>
      </c>
      <c r="L134" s="152" t="str">
        <f>VLOOKUP(K134,CódigosRetorno!$A$2:$B$1683,2,FALSE)</f>
        <v>El DocumentTypeCode de Otros documentos relacionados tiene valores incorrectos.</v>
      </c>
      <c r="M134" s="144" t="s">
        <v>424</v>
      </c>
      <c r="N134" s="151" t="s">
        <v>4644</v>
      </c>
      <c r="O134" s="304"/>
    </row>
    <row r="135" spans="1:15" ht="24" x14ac:dyDescent="0.3">
      <c r="A135" s="304"/>
      <c r="B135" s="975"/>
      <c r="C135" s="1030"/>
      <c r="D135" s="1008"/>
      <c r="E135" s="1008"/>
      <c r="F135" s="975"/>
      <c r="G135" s="151" t="s">
        <v>3885</v>
      </c>
      <c r="H135" s="152" t="s">
        <v>3886</v>
      </c>
      <c r="I135" s="152" t="s">
        <v>4238</v>
      </c>
      <c r="J135" s="144" t="s">
        <v>1075</v>
      </c>
      <c r="K135" s="821" t="s">
        <v>4226</v>
      </c>
      <c r="L135" s="152" t="str">
        <f>VLOOKUP(K135,CódigosRetorno!$A$2:$B$1683,2,FALSE)</f>
        <v>El dato ingresado como atributo @listAgencyName es incorrecto.</v>
      </c>
      <c r="M135" s="144" t="s">
        <v>424</v>
      </c>
      <c r="N135" s="163" t="s">
        <v>163</v>
      </c>
      <c r="O135" s="304"/>
    </row>
    <row r="136" spans="1:15" ht="24" x14ac:dyDescent="0.3">
      <c r="A136" s="304"/>
      <c r="B136" s="975"/>
      <c r="C136" s="1030"/>
      <c r="D136" s="1008"/>
      <c r="E136" s="1008"/>
      <c r="F136" s="975"/>
      <c r="G136" s="151" t="s">
        <v>3972</v>
      </c>
      <c r="H136" s="152" t="s">
        <v>3888</v>
      </c>
      <c r="I136" s="152" t="s">
        <v>4239</v>
      </c>
      <c r="J136" s="160" t="s">
        <v>1075</v>
      </c>
      <c r="K136" s="823" t="s">
        <v>4227</v>
      </c>
      <c r="L136" s="152" t="str">
        <f>VLOOKUP(K136,CódigosRetorno!$A$2:$B$1683,2,FALSE)</f>
        <v>El dato ingresado como atributo @listName es incorrecto.</v>
      </c>
      <c r="M136" s="144" t="s">
        <v>424</v>
      </c>
      <c r="N136" s="163" t="s">
        <v>163</v>
      </c>
      <c r="O136" s="304"/>
    </row>
    <row r="137" spans="1:15" ht="36" x14ac:dyDescent="0.3">
      <c r="A137" s="304"/>
      <c r="B137" s="975"/>
      <c r="C137" s="1030"/>
      <c r="D137" s="1008"/>
      <c r="E137" s="1008"/>
      <c r="F137" s="975"/>
      <c r="G137" s="151" t="s">
        <v>3973</v>
      </c>
      <c r="H137" s="152" t="s">
        <v>3890</v>
      </c>
      <c r="I137" s="152" t="s">
        <v>6437</v>
      </c>
      <c r="J137" s="160" t="s">
        <v>1075</v>
      </c>
      <c r="K137" s="823" t="s">
        <v>4228</v>
      </c>
      <c r="L137" s="152" t="str">
        <f>VLOOKUP(K137,CódigosRetorno!$A$2:$B$1683,2,FALSE)</f>
        <v>El dato ingresado como atributo @listURI es incorrecto.</v>
      </c>
      <c r="M137" s="144" t="s">
        <v>424</v>
      </c>
      <c r="N137" s="163" t="s">
        <v>163</v>
      </c>
      <c r="O137" s="304"/>
    </row>
    <row r="138" spans="1:15" x14ac:dyDescent="0.3">
      <c r="A138" s="304"/>
      <c r="B138" s="187" t="s">
        <v>145</v>
      </c>
      <c r="C138" s="179"/>
      <c r="D138" s="182" t="s">
        <v>163</v>
      </c>
      <c r="E138" s="181" t="s">
        <v>163</v>
      </c>
      <c r="F138" s="182" t="s">
        <v>163</v>
      </c>
      <c r="G138" s="182" t="s">
        <v>163</v>
      </c>
      <c r="H138" s="183" t="s">
        <v>163</v>
      </c>
      <c r="I138" s="179" t="s">
        <v>163</v>
      </c>
      <c r="J138" s="184" t="s">
        <v>163</v>
      </c>
      <c r="K138" s="185" t="s">
        <v>163</v>
      </c>
      <c r="L138" s="179" t="str">
        <f>VLOOKUP(K138,CódigosRetorno!$A$2:$B$1683,2,FALSE)</f>
        <v>-</v>
      </c>
      <c r="M138" s="184" t="s">
        <v>163</v>
      </c>
      <c r="N138" s="186" t="s">
        <v>163</v>
      </c>
      <c r="O138" s="304"/>
    </row>
    <row r="139" spans="1:15" ht="24" x14ac:dyDescent="0.3">
      <c r="A139" s="304"/>
      <c r="B139" s="975">
        <f>B132+1</f>
        <v>24</v>
      </c>
      <c r="C139" s="1030" t="s">
        <v>13</v>
      </c>
      <c r="D139" s="1008" t="s">
        <v>14</v>
      </c>
      <c r="E139" s="1008" t="s">
        <v>4</v>
      </c>
      <c r="F139" s="975" t="s">
        <v>103</v>
      </c>
      <c r="G139" s="1008" t="s">
        <v>63</v>
      </c>
      <c r="H139" s="974" t="s">
        <v>34</v>
      </c>
      <c r="I139" s="152" t="s">
        <v>4824</v>
      </c>
      <c r="J139" s="160" t="s">
        <v>171</v>
      </c>
      <c r="K139" s="79" t="s">
        <v>2316</v>
      </c>
      <c r="L139" s="152" t="str">
        <f>VLOOKUP(K139,CódigosRetorno!$A$2:$B$1683,2,FALSE)</f>
        <v>El Numero de orden del item no cumple con el formato establecido</v>
      </c>
      <c r="M139" s="144" t="s">
        <v>424</v>
      </c>
      <c r="N139" s="151" t="s">
        <v>163</v>
      </c>
      <c r="O139" s="304"/>
    </row>
    <row r="140" spans="1:15" ht="24" x14ac:dyDescent="0.3">
      <c r="A140" s="304"/>
      <c r="B140" s="975"/>
      <c r="C140" s="1030"/>
      <c r="D140" s="1008"/>
      <c r="E140" s="1008"/>
      <c r="F140" s="975"/>
      <c r="G140" s="1008"/>
      <c r="H140" s="974"/>
      <c r="I140" s="502" t="s">
        <v>6260</v>
      </c>
      <c r="J140" s="373" t="s">
        <v>171</v>
      </c>
      <c r="K140" s="374" t="s">
        <v>1544</v>
      </c>
      <c r="L140" s="152" t="str">
        <f>VLOOKUP(K140,CódigosRetorno!$A$2:$B$1683,2,FALSE)</f>
        <v>El número de ítem no puede estar duplicado.</v>
      </c>
      <c r="M140" s="144" t="s">
        <v>424</v>
      </c>
      <c r="N140" s="151" t="s">
        <v>163</v>
      </c>
      <c r="O140" s="304"/>
    </row>
    <row r="141" spans="1:15" x14ac:dyDescent="0.3">
      <c r="A141" s="304"/>
      <c r="B141" s="975">
        <f>B139+1</f>
        <v>25</v>
      </c>
      <c r="C141" s="1030" t="s">
        <v>50</v>
      </c>
      <c r="D141" s="1008" t="s">
        <v>14</v>
      </c>
      <c r="E141" s="999" t="s">
        <v>4</v>
      </c>
      <c r="F141" s="969" t="s">
        <v>16</v>
      </c>
      <c r="G141" s="999" t="s">
        <v>5706</v>
      </c>
      <c r="H141" s="1004" t="s">
        <v>3974</v>
      </c>
      <c r="I141" s="152" t="s">
        <v>3068</v>
      </c>
      <c r="J141" s="144" t="s">
        <v>171</v>
      </c>
      <c r="K141" s="821" t="s">
        <v>3059</v>
      </c>
      <c r="L141" s="152" t="str">
        <f>VLOOKUP(K141,CódigosRetorno!$A$2:$B$1683,2,FALSE)</f>
        <v>Es obligatorio indicar la unidad de medida del ítem</v>
      </c>
      <c r="M141" s="144" t="s">
        <v>424</v>
      </c>
      <c r="N141" s="163" t="s">
        <v>163</v>
      </c>
      <c r="O141" s="304"/>
    </row>
    <row r="142" spans="1:15" ht="24" x14ac:dyDescent="0.3">
      <c r="A142" s="304"/>
      <c r="B142" s="975"/>
      <c r="C142" s="1030"/>
      <c r="D142" s="1008"/>
      <c r="E142" s="1000"/>
      <c r="F142" s="970"/>
      <c r="G142" s="1000"/>
      <c r="H142" s="1005"/>
      <c r="I142" s="720" t="s">
        <v>6297</v>
      </c>
      <c r="J142" s="723" t="s">
        <v>171</v>
      </c>
      <c r="K142" s="721" t="s">
        <v>3174</v>
      </c>
      <c r="L142" s="568" t="str">
        <f>VLOOKUP(K142,CódigosRetorno!$A$2:$B$1683,2,FALSE)</f>
        <v>El dato ingresado como unidad de medida no corresponde al valor esperado</v>
      </c>
      <c r="M142" s="570" t="s">
        <v>424</v>
      </c>
      <c r="N142" s="578" t="s">
        <v>163</v>
      </c>
      <c r="O142" s="304"/>
    </row>
    <row r="143" spans="1:15" ht="24" x14ac:dyDescent="0.3">
      <c r="A143" s="304"/>
      <c r="B143" s="975"/>
      <c r="C143" s="1030"/>
      <c r="D143" s="1008"/>
      <c r="E143" s="1008" t="s">
        <v>8</v>
      </c>
      <c r="F143" s="969"/>
      <c r="G143" s="151" t="s">
        <v>3922</v>
      </c>
      <c r="H143" s="152" t="s">
        <v>3923</v>
      </c>
      <c r="I143" s="152" t="s">
        <v>6311</v>
      </c>
      <c r="J143" s="144" t="s">
        <v>1075</v>
      </c>
      <c r="K143" s="821" t="s">
        <v>4251</v>
      </c>
      <c r="L143" s="152" t="str">
        <f>VLOOKUP(K143,CódigosRetorno!$A$2:$B$1683,2,FALSE)</f>
        <v>El dato ingresado como atributo @unitCodeListID es incorrecto.</v>
      </c>
      <c r="M143" s="144" t="s">
        <v>424</v>
      </c>
      <c r="N143" s="151" t="s">
        <v>4645</v>
      </c>
      <c r="O143" s="304"/>
    </row>
    <row r="144" spans="1:15" ht="48" x14ac:dyDescent="0.3">
      <c r="A144" s="304"/>
      <c r="B144" s="975"/>
      <c r="C144" s="1030"/>
      <c r="D144" s="1008"/>
      <c r="E144" s="1008"/>
      <c r="F144" s="970"/>
      <c r="G144" s="163" t="s">
        <v>3917</v>
      </c>
      <c r="H144" s="152" t="s">
        <v>3924</v>
      </c>
      <c r="I144" s="152" t="s">
        <v>6306</v>
      </c>
      <c r="J144" s="160" t="s">
        <v>1075</v>
      </c>
      <c r="K144" s="823" t="s">
        <v>4252</v>
      </c>
      <c r="L144" s="152" t="str">
        <f>VLOOKUP(K144,CódigosRetorno!$A$2:$B$1683,2,FALSE)</f>
        <v>El dato ingresado como atributo @unitCodeListAgencyName es incorrecto.</v>
      </c>
      <c r="M144" s="144" t="s">
        <v>424</v>
      </c>
      <c r="N144" s="163" t="s">
        <v>163</v>
      </c>
      <c r="O144" s="304"/>
    </row>
    <row r="145" spans="1:15" ht="24" x14ac:dyDescent="0.3">
      <c r="A145" s="304"/>
      <c r="B145" s="975">
        <f>B141+1</f>
        <v>26</v>
      </c>
      <c r="C145" s="1030" t="s">
        <v>51</v>
      </c>
      <c r="D145" s="1008" t="s">
        <v>14</v>
      </c>
      <c r="E145" s="1008" t="s">
        <v>4</v>
      </c>
      <c r="F145" s="975" t="s">
        <v>133</v>
      </c>
      <c r="G145" s="1008" t="s">
        <v>134</v>
      </c>
      <c r="H145" s="974" t="s">
        <v>35</v>
      </c>
      <c r="I145" s="152" t="s">
        <v>4888</v>
      </c>
      <c r="J145" s="160" t="s">
        <v>171</v>
      </c>
      <c r="K145" s="823" t="s">
        <v>2315</v>
      </c>
      <c r="L145" s="152" t="str">
        <f>VLOOKUP(K145,CódigosRetorno!$A$2:$B$1683,2,FALSE)</f>
        <v>El XML no contiene el tag InvoicedQuantity en el detalle de los Items o es cero (0)</v>
      </c>
      <c r="M145" s="144" t="s">
        <v>424</v>
      </c>
      <c r="N145" s="151" t="s">
        <v>163</v>
      </c>
      <c r="O145" s="304"/>
    </row>
    <row r="146" spans="1:15" ht="24" x14ac:dyDescent="0.3">
      <c r="A146" s="304"/>
      <c r="B146" s="975"/>
      <c r="C146" s="1030"/>
      <c r="D146" s="1008"/>
      <c r="E146" s="1008"/>
      <c r="F146" s="975"/>
      <c r="G146" s="1008"/>
      <c r="H146" s="974"/>
      <c r="I146" s="152" t="s">
        <v>3123</v>
      </c>
      <c r="J146" s="160" t="s">
        <v>171</v>
      </c>
      <c r="K146" s="823" t="s">
        <v>2314</v>
      </c>
      <c r="L146" s="152" t="str">
        <f>VLOOKUP(K146,CódigosRetorno!$A$2:$B$1683,2,FALSE)</f>
        <v>InvoicedQuantity El dato ingresado no cumple con el estandar</v>
      </c>
      <c r="M146" s="144" t="s">
        <v>424</v>
      </c>
      <c r="N146" s="151" t="s">
        <v>163</v>
      </c>
      <c r="O146" s="304"/>
    </row>
    <row r="147" spans="1:15" ht="60" x14ac:dyDescent="0.3">
      <c r="A147" s="304"/>
      <c r="B147" s="151">
        <f>B145+1</f>
        <v>27</v>
      </c>
      <c r="C147" s="152" t="s">
        <v>25</v>
      </c>
      <c r="D147" s="144" t="s">
        <v>14</v>
      </c>
      <c r="E147" s="144" t="s">
        <v>8</v>
      </c>
      <c r="F147" s="151" t="s">
        <v>17</v>
      </c>
      <c r="G147" s="144"/>
      <c r="H147" s="152" t="s">
        <v>60</v>
      </c>
      <c r="I147" s="593" t="s">
        <v>6508</v>
      </c>
      <c r="J147" s="588" t="s">
        <v>1075</v>
      </c>
      <c r="K147" s="373" t="s">
        <v>4337</v>
      </c>
      <c r="L147" s="152" t="str">
        <f>VLOOKUP(K147,CódigosRetorno!$A$2:$B$1683,2,FALSE)</f>
        <v>El dato ingresado como codigo de producto no cumple con el formato establecido.</v>
      </c>
      <c r="M147" s="144" t="s">
        <v>424</v>
      </c>
      <c r="N147" s="151" t="s">
        <v>163</v>
      </c>
      <c r="O147" s="304"/>
    </row>
    <row r="148" spans="1:15" ht="36" x14ac:dyDescent="0.3">
      <c r="A148" s="304"/>
      <c r="B148" s="1008">
        <f>B147+1</f>
        <v>28</v>
      </c>
      <c r="C148" s="1030" t="s">
        <v>5683</v>
      </c>
      <c r="D148" s="1008" t="s">
        <v>14</v>
      </c>
      <c r="E148" s="1008" t="s">
        <v>8</v>
      </c>
      <c r="F148" s="1089" t="s">
        <v>98</v>
      </c>
      <c r="G148" s="1008" t="s">
        <v>5707</v>
      </c>
      <c r="H148" s="974" t="s">
        <v>3975</v>
      </c>
      <c r="I148" s="376" t="s">
        <v>4674</v>
      </c>
      <c r="J148" s="406" t="s">
        <v>171</v>
      </c>
      <c r="K148" s="824" t="s">
        <v>2649</v>
      </c>
      <c r="L148" s="152" t="str">
        <f>VLOOKUP(K148,CódigosRetorno!$A$2:$B$1683,2,FALSE)</f>
        <v>El Código producto de SUNAT no puede ser vacio si es de Exportacion</v>
      </c>
      <c r="M148" s="144" t="s">
        <v>424</v>
      </c>
      <c r="N148" s="151" t="s">
        <v>163</v>
      </c>
      <c r="O148" s="304"/>
    </row>
    <row r="149" spans="1:15" ht="48" x14ac:dyDescent="0.3">
      <c r="A149" s="304"/>
      <c r="B149" s="1008"/>
      <c r="C149" s="1030"/>
      <c r="D149" s="1008"/>
      <c r="E149" s="1008"/>
      <c r="F149" s="1089"/>
      <c r="G149" s="1008"/>
      <c r="H149" s="974"/>
      <c r="I149" s="650" t="s">
        <v>6766</v>
      </c>
      <c r="J149" s="648" t="s">
        <v>1075</v>
      </c>
      <c r="K149" s="373" t="s">
        <v>6588</v>
      </c>
      <c r="L149" s="646" t="str">
        <f>VLOOKUP(K149,CódigosRetorno!$A$2:$B$1683,2,FALSE)</f>
        <v>Debe consignar obligatoriamente Codigo de producto SUNAT o Codigo de producto GTIN</v>
      </c>
      <c r="M149" s="647" t="s">
        <v>185</v>
      </c>
      <c r="N149" s="645" t="s">
        <v>4941</v>
      </c>
      <c r="O149" s="304"/>
    </row>
    <row r="150" spans="1:15" ht="24" x14ac:dyDescent="0.3">
      <c r="A150" s="304"/>
      <c r="B150" s="1008"/>
      <c r="C150" s="1030"/>
      <c r="D150" s="1008"/>
      <c r="E150" s="1008"/>
      <c r="F150" s="1089"/>
      <c r="G150" s="1008"/>
      <c r="H150" s="974"/>
      <c r="I150" s="653" t="s">
        <v>3976</v>
      </c>
      <c r="J150" s="652" t="s">
        <v>171</v>
      </c>
      <c r="K150" s="824" t="s">
        <v>2650</v>
      </c>
      <c r="L150" s="653" t="str">
        <f>VLOOKUP(K150,CódigosRetorno!$A$2:$B$1683,2,FALSE)</f>
        <v>El Código producto de SUNAT  no es válido</v>
      </c>
      <c r="M150" s="144" t="s">
        <v>424</v>
      </c>
      <c r="N150" s="151" t="s">
        <v>4821</v>
      </c>
      <c r="O150" s="304"/>
    </row>
    <row r="151" spans="1:15" ht="24" x14ac:dyDescent="0.3">
      <c r="A151" s="304"/>
      <c r="B151" s="1008"/>
      <c r="C151" s="1030"/>
      <c r="D151" s="1008"/>
      <c r="E151" s="1008"/>
      <c r="F151" s="1089"/>
      <c r="G151" s="1008"/>
      <c r="H151" s="974"/>
      <c r="I151" s="694" t="s">
        <v>3976</v>
      </c>
      <c r="J151" s="693" t="s">
        <v>1075</v>
      </c>
      <c r="K151" s="373" t="s">
        <v>6589</v>
      </c>
      <c r="L151" s="692" t="str">
        <f>VLOOKUP(K151,CódigosRetorno!$A$2:$B$1683,2,FALSE)</f>
        <v>El Código producto de SUNAT no es válido</v>
      </c>
      <c r="M151" s="690" t="s">
        <v>424</v>
      </c>
      <c r="N151" s="691" t="s">
        <v>4821</v>
      </c>
      <c r="O151" s="304"/>
    </row>
    <row r="152" spans="1:15" ht="36" x14ac:dyDescent="0.3">
      <c r="A152" s="304"/>
      <c r="B152" s="1008"/>
      <c r="C152" s="1030"/>
      <c r="D152" s="1008"/>
      <c r="E152" s="1008"/>
      <c r="F152" s="1089"/>
      <c r="G152" s="1008"/>
      <c r="H152" s="974"/>
      <c r="I152" s="694" t="s">
        <v>6764</v>
      </c>
      <c r="J152" s="693" t="s">
        <v>1075</v>
      </c>
      <c r="K152" s="373" t="s">
        <v>6703</v>
      </c>
      <c r="L152" s="646" t="str">
        <f>VLOOKUP(K152,CódigosRetorno!$A$2:$B$1683,2,FALSE)</f>
        <v>El Codigo de producto SUNAT debe especificarse como minimo al tercer nivel jerarquico (a nivel de clase del codigo UNSPSC)</v>
      </c>
      <c r="M152" s="690" t="s">
        <v>424</v>
      </c>
      <c r="N152" s="691" t="s">
        <v>4821</v>
      </c>
      <c r="O152" s="304"/>
    </row>
    <row r="153" spans="1:15" ht="48" x14ac:dyDescent="0.3">
      <c r="A153" s="304"/>
      <c r="B153" s="1008"/>
      <c r="C153" s="1030"/>
      <c r="D153" s="1008"/>
      <c r="E153" s="1008"/>
      <c r="F153" s="1089"/>
      <c r="G153" s="1008"/>
      <c r="H153" s="974"/>
      <c r="I153" s="152" t="s">
        <v>5965</v>
      </c>
      <c r="J153" s="144" t="s">
        <v>171</v>
      </c>
      <c r="K153" s="821" t="s">
        <v>4501</v>
      </c>
      <c r="L153" s="152" t="str">
        <f>VLOOKUP(K153,CódigosRetorno!$A$2:$B$1683,2,FALSE)</f>
        <v>El dato ingresado como Codigo de producto SUNAT no corresponde al valor esperado para tipo de operación.</v>
      </c>
      <c r="M153" s="144" t="s">
        <v>424</v>
      </c>
      <c r="N153" s="163" t="s">
        <v>163</v>
      </c>
      <c r="O153" s="304"/>
    </row>
    <row r="154" spans="1:15" ht="24" x14ac:dyDescent="0.3">
      <c r="A154" s="304"/>
      <c r="B154" s="1008"/>
      <c r="C154" s="1030"/>
      <c r="D154" s="1008"/>
      <c r="E154" s="1008"/>
      <c r="F154" s="1089"/>
      <c r="G154" s="151" t="s">
        <v>3977</v>
      </c>
      <c r="H154" s="152" t="s">
        <v>3894</v>
      </c>
      <c r="I154" s="152" t="s">
        <v>6438</v>
      </c>
      <c r="J154" s="144" t="s">
        <v>1075</v>
      </c>
      <c r="K154" s="821" t="s">
        <v>4230</v>
      </c>
      <c r="L154" s="152" t="str">
        <f>VLOOKUP(K154,CódigosRetorno!$A$2:$B$1683,2,FALSE)</f>
        <v>El dato ingresado como atributo @listID es incorrecto.</v>
      </c>
      <c r="M154" s="144" t="s">
        <v>424</v>
      </c>
      <c r="N154" s="163" t="s">
        <v>163</v>
      </c>
      <c r="O154" s="304"/>
    </row>
    <row r="155" spans="1:15" ht="24" x14ac:dyDescent="0.3">
      <c r="A155" s="304"/>
      <c r="B155" s="1008"/>
      <c r="C155" s="1030"/>
      <c r="D155" s="1008"/>
      <c r="E155" s="1008"/>
      <c r="F155" s="1089"/>
      <c r="G155" s="151" t="s">
        <v>3978</v>
      </c>
      <c r="H155" s="152" t="s">
        <v>3886</v>
      </c>
      <c r="I155" s="152" t="s">
        <v>6439</v>
      </c>
      <c r="J155" s="144" t="s">
        <v>1075</v>
      </c>
      <c r="K155" s="821" t="s">
        <v>4226</v>
      </c>
      <c r="L155" s="152" t="str">
        <f>VLOOKUP(K155,CódigosRetorno!$A$2:$B$1683,2,FALSE)</f>
        <v>El dato ingresado como atributo @listAgencyName es incorrecto.</v>
      </c>
      <c r="M155" s="144" t="s">
        <v>424</v>
      </c>
      <c r="N155" s="163" t="s">
        <v>163</v>
      </c>
      <c r="O155" s="304"/>
    </row>
    <row r="156" spans="1:15" ht="24" x14ac:dyDescent="0.3">
      <c r="A156" s="304"/>
      <c r="B156" s="1008"/>
      <c r="C156" s="1030"/>
      <c r="D156" s="1008"/>
      <c r="E156" s="1008"/>
      <c r="F156" s="1089"/>
      <c r="G156" s="151" t="s">
        <v>3979</v>
      </c>
      <c r="H156" s="152" t="s">
        <v>3888</v>
      </c>
      <c r="I156" s="152" t="s">
        <v>6440</v>
      </c>
      <c r="J156" s="160" t="s">
        <v>1075</v>
      </c>
      <c r="K156" s="823" t="s">
        <v>4227</v>
      </c>
      <c r="L156" s="152" t="str">
        <f>VLOOKUP(K156,CódigosRetorno!$A$2:$B$1683,2,FALSE)</f>
        <v>El dato ingresado como atributo @listName es incorrecto.</v>
      </c>
      <c r="M156" s="144" t="s">
        <v>424</v>
      </c>
      <c r="N156" s="163" t="s">
        <v>163</v>
      </c>
      <c r="O156" s="304"/>
    </row>
    <row r="157" spans="1:15" ht="24" x14ac:dyDescent="0.3">
      <c r="A157" s="304"/>
      <c r="B157" s="999">
        <f>B148+1</f>
        <v>29</v>
      </c>
      <c r="C157" s="1004" t="s">
        <v>5634</v>
      </c>
      <c r="D157" s="999" t="s">
        <v>14</v>
      </c>
      <c r="E157" s="999" t="s">
        <v>8</v>
      </c>
      <c r="F157" s="1090" t="s">
        <v>3980</v>
      </c>
      <c r="G157" s="969"/>
      <c r="H157" s="1004" t="s">
        <v>5635</v>
      </c>
      <c r="I157" s="681" t="s">
        <v>4729</v>
      </c>
      <c r="J157" s="680" t="s">
        <v>171</v>
      </c>
      <c r="K157" s="824" t="s">
        <v>4620</v>
      </c>
      <c r="L157" s="152" t="str">
        <f>VLOOKUP(K157,CódigosRetorno!$A$2:$B$1683,2,FALSE)</f>
        <v>El código de producto GS1 no cumple el estandar</v>
      </c>
      <c r="M157" s="144" t="s">
        <v>424</v>
      </c>
      <c r="N157" s="151" t="s">
        <v>163</v>
      </c>
      <c r="O157" s="304"/>
    </row>
    <row r="158" spans="1:15" ht="24" x14ac:dyDescent="0.3">
      <c r="A158" s="304"/>
      <c r="B158" s="1006"/>
      <c r="C158" s="1028"/>
      <c r="D158" s="1006"/>
      <c r="E158" s="1006"/>
      <c r="F158" s="1096"/>
      <c r="G158" s="996"/>
      <c r="H158" s="1028"/>
      <c r="I158" s="677" t="s">
        <v>4729</v>
      </c>
      <c r="J158" s="676" t="s">
        <v>1075</v>
      </c>
      <c r="K158" s="373" t="s">
        <v>6695</v>
      </c>
      <c r="L158" s="674" t="str">
        <f>VLOOKUP(K158,CódigosRetorno!$A$2:$B$1683,2,FALSE)</f>
        <v>El código de producto GS1 no cumple el estandar</v>
      </c>
      <c r="M158" s="144" t="s">
        <v>424</v>
      </c>
      <c r="N158" s="151" t="s">
        <v>163</v>
      </c>
      <c r="O158" s="304"/>
    </row>
    <row r="159" spans="1:15" ht="24" x14ac:dyDescent="0.3">
      <c r="A159" s="304"/>
      <c r="B159" s="1006"/>
      <c r="C159" s="1028"/>
      <c r="D159" s="1006"/>
      <c r="E159" s="1006"/>
      <c r="F159" s="1096"/>
      <c r="G159" s="996"/>
      <c r="H159" s="1028"/>
      <c r="I159" s="677" t="s">
        <v>5627</v>
      </c>
      <c r="J159" s="676" t="s">
        <v>1075</v>
      </c>
      <c r="K159" s="373" t="s">
        <v>6695</v>
      </c>
      <c r="L159" s="674" t="str">
        <f>VLOOKUP(K159,CódigosRetorno!$A$2:$B$1683,2,FALSE)</f>
        <v>El código de producto GS1 no cumple el estandar</v>
      </c>
      <c r="M159" s="675" t="s">
        <v>424</v>
      </c>
      <c r="N159" s="673" t="s">
        <v>163</v>
      </c>
      <c r="O159" s="304"/>
    </row>
    <row r="160" spans="1:15" ht="24" x14ac:dyDescent="0.3">
      <c r="A160" s="304"/>
      <c r="B160" s="1006"/>
      <c r="C160" s="1028"/>
      <c r="D160" s="1006"/>
      <c r="E160" s="1006"/>
      <c r="F160" s="1096"/>
      <c r="G160" s="996"/>
      <c r="H160" s="1028"/>
      <c r="I160" s="681" t="s">
        <v>4730</v>
      </c>
      <c r="J160" s="680" t="s">
        <v>171</v>
      </c>
      <c r="K160" s="824" t="s">
        <v>4620</v>
      </c>
      <c r="L160" s="674" t="str">
        <f>VLOOKUP(K160,CódigosRetorno!$A$2:$B$1683,2,FALSE)</f>
        <v>El código de producto GS1 no cumple el estandar</v>
      </c>
      <c r="M160" s="675" t="s">
        <v>424</v>
      </c>
      <c r="N160" s="673" t="s">
        <v>163</v>
      </c>
      <c r="O160" s="304"/>
    </row>
    <row r="161" spans="1:15" ht="24" x14ac:dyDescent="0.3">
      <c r="A161" s="304"/>
      <c r="B161" s="1006"/>
      <c r="C161" s="1028"/>
      <c r="D161" s="1006"/>
      <c r="E161" s="1006"/>
      <c r="F161" s="1096"/>
      <c r="G161" s="996"/>
      <c r="H161" s="1028"/>
      <c r="I161" s="677" t="s">
        <v>4730</v>
      </c>
      <c r="J161" s="676" t="s">
        <v>1075</v>
      </c>
      <c r="K161" s="373" t="s">
        <v>6695</v>
      </c>
      <c r="L161" s="674" t="str">
        <f>VLOOKUP(K161,CódigosRetorno!$A$2:$B$1683,2,FALSE)</f>
        <v>El código de producto GS1 no cumple el estandar</v>
      </c>
      <c r="M161" s="675" t="s">
        <v>424</v>
      </c>
      <c r="N161" s="673" t="s">
        <v>163</v>
      </c>
      <c r="O161" s="304"/>
    </row>
    <row r="162" spans="1:15" ht="24" x14ac:dyDescent="0.3">
      <c r="A162" s="304"/>
      <c r="B162" s="1006"/>
      <c r="C162" s="1028"/>
      <c r="D162" s="1006"/>
      <c r="E162" s="1006"/>
      <c r="F162" s="1096"/>
      <c r="G162" s="996"/>
      <c r="H162" s="1028"/>
      <c r="I162" s="681" t="s">
        <v>6696</v>
      </c>
      <c r="J162" s="680" t="s">
        <v>171</v>
      </c>
      <c r="K162" s="824" t="s">
        <v>4620</v>
      </c>
      <c r="L162" s="674" t="str">
        <f>VLOOKUP(K162,CódigosRetorno!$A$2:$B$1683,2,FALSE)</f>
        <v>El código de producto GS1 no cumple el estandar</v>
      </c>
      <c r="M162" s="675" t="s">
        <v>424</v>
      </c>
      <c r="N162" s="673" t="s">
        <v>163</v>
      </c>
      <c r="O162" s="304"/>
    </row>
    <row r="163" spans="1:15" ht="24" x14ac:dyDescent="0.3">
      <c r="A163" s="304"/>
      <c r="B163" s="1006"/>
      <c r="C163" s="1028"/>
      <c r="D163" s="1006"/>
      <c r="E163" s="1006"/>
      <c r="F163" s="1096"/>
      <c r="G163" s="996"/>
      <c r="H163" s="1028"/>
      <c r="I163" s="677" t="s">
        <v>6696</v>
      </c>
      <c r="J163" s="676" t="s">
        <v>1075</v>
      </c>
      <c r="K163" s="373" t="s">
        <v>6695</v>
      </c>
      <c r="L163" s="674" t="str">
        <f>VLOOKUP(K163,CódigosRetorno!$A$2:$B$1683,2,FALSE)</f>
        <v>El código de producto GS1 no cumple el estandar</v>
      </c>
      <c r="M163" s="675" t="s">
        <v>424</v>
      </c>
      <c r="N163" s="673" t="s">
        <v>163</v>
      </c>
      <c r="O163" s="304"/>
    </row>
    <row r="164" spans="1:15" ht="24" x14ac:dyDescent="0.3">
      <c r="A164" s="304"/>
      <c r="B164" s="1006"/>
      <c r="C164" s="1028"/>
      <c r="D164" s="1006"/>
      <c r="E164" s="1006"/>
      <c r="F164" s="1096"/>
      <c r="G164" s="996"/>
      <c r="H164" s="1028"/>
      <c r="I164" s="681" t="s">
        <v>4619</v>
      </c>
      <c r="J164" s="680" t="s">
        <v>171</v>
      </c>
      <c r="K164" s="824" t="s">
        <v>4578</v>
      </c>
      <c r="L164" s="674" t="str">
        <f>VLOOKUP(K164,CódigosRetorno!$A$2:$B$1683,2,FALSE)</f>
        <v>Si utiliza el estandar GS1 debe especificar el tipo de estructura GTIN</v>
      </c>
      <c r="M164" s="144" t="s">
        <v>424</v>
      </c>
      <c r="N164" s="151" t="s">
        <v>163</v>
      </c>
      <c r="O164" s="304"/>
    </row>
    <row r="165" spans="1:15" ht="24" x14ac:dyDescent="0.3">
      <c r="A165" s="304"/>
      <c r="B165" s="1006"/>
      <c r="C165" s="1028"/>
      <c r="D165" s="1006"/>
      <c r="E165" s="1006"/>
      <c r="F165" s="1097"/>
      <c r="G165" s="970"/>
      <c r="H165" s="1005"/>
      <c r="I165" s="677" t="s">
        <v>4619</v>
      </c>
      <c r="J165" s="676" t="s">
        <v>1075</v>
      </c>
      <c r="K165" s="373" t="s">
        <v>6697</v>
      </c>
      <c r="L165" s="674" t="str">
        <f>VLOOKUP(K165,CódigosRetorno!$A$2:$B$1683,2,FALSE)</f>
        <v>Si utiliza el estandar GS1 debe especificar el tipo de estructura GTIN</v>
      </c>
      <c r="M165" s="144" t="s">
        <v>424</v>
      </c>
      <c r="N165" s="151" t="s">
        <v>163</v>
      </c>
      <c r="O165" s="304"/>
    </row>
    <row r="166" spans="1:15" ht="24" x14ac:dyDescent="0.3">
      <c r="A166" s="304"/>
      <c r="B166" s="1006"/>
      <c r="C166" s="1028"/>
      <c r="D166" s="1006"/>
      <c r="E166" s="1006"/>
      <c r="F166" s="1090" t="s">
        <v>3980</v>
      </c>
      <c r="G166" s="969"/>
      <c r="H166" s="1098" t="s">
        <v>4618</v>
      </c>
      <c r="I166" s="681" t="s">
        <v>6441</v>
      </c>
      <c r="J166" s="680" t="s">
        <v>171</v>
      </c>
      <c r="K166" s="824" t="s">
        <v>4580</v>
      </c>
      <c r="L166" s="674" t="str">
        <f>VLOOKUP(K166,CódigosRetorno!$A$2:$B$1683,2,FALSE)</f>
        <v>El tipo de estructura GS1 no tiene un valor permitido</v>
      </c>
      <c r="M166" s="144" t="s">
        <v>424</v>
      </c>
      <c r="N166" s="163" t="s">
        <v>163</v>
      </c>
      <c r="O166" s="304"/>
    </row>
    <row r="167" spans="1:15" ht="24" x14ac:dyDescent="0.3">
      <c r="A167" s="304"/>
      <c r="B167" s="1000"/>
      <c r="C167" s="1005"/>
      <c r="D167" s="1000"/>
      <c r="E167" s="1000"/>
      <c r="F167" s="1097"/>
      <c r="G167" s="970"/>
      <c r="H167" s="1099"/>
      <c r="I167" s="677" t="s">
        <v>6698</v>
      </c>
      <c r="J167" s="676" t="s">
        <v>1075</v>
      </c>
      <c r="K167" s="373" t="s">
        <v>6699</v>
      </c>
      <c r="L167" s="674" t="str">
        <f>VLOOKUP(K167,CódigosRetorno!$A$2:$B$1683,2,FALSE)</f>
        <v>El tipo de estructura GS1 no tiene un valor permitido</v>
      </c>
      <c r="M167" s="675" t="s">
        <v>424</v>
      </c>
      <c r="N167" s="678" t="s">
        <v>163</v>
      </c>
      <c r="O167" s="304"/>
    </row>
    <row r="168" spans="1:15" ht="24" x14ac:dyDescent="0.3">
      <c r="A168" s="304"/>
      <c r="B168" s="1008">
        <f>B157+1</f>
        <v>30</v>
      </c>
      <c r="C168" s="1030" t="s">
        <v>5864</v>
      </c>
      <c r="D168" s="1008" t="s">
        <v>14</v>
      </c>
      <c r="E168" s="1008" t="s">
        <v>8</v>
      </c>
      <c r="F168" s="160" t="s">
        <v>5</v>
      </c>
      <c r="G168" s="144" t="s">
        <v>5714</v>
      </c>
      <c r="H168" s="152" t="s">
        <v>3981</v>
      </c>
      <c r="I168" s="152" t="s">
        <v>4743</v>
      </c>
      <c r="J168" s="144" t="s">
        <v>1075</v>
      </c>
      <c r="K168" s="825" t="s">
        <v>3855</v>
      </c>
      <c r="L168" s="152" t="str">
        <f>VLOOKUP(K168,CódigosRetorno!$A$2:$B$1683,2,FALSE)</f>
        <v>No existe información en el nombre del concepto.</v>
      </c>
      <c r="M168" s="144" t="s">
        <v>424</v>
      </c>
      <c r="N168" s="151" t="s">
        <v>163</v>
      </c>
      <c r="O168" s="304"/>
    </row>
    <row r="169" spans="1:15" ht="24" x14ac:dyDescent="0.3">
      <c r="A169" s="304"/>
      <c r="B169" s="1008"/>
      <c r="C169" s="1030"/>
      <c r="D169" s="1008"/>
      <c r="E169" s="1008"/>
      <c r="F169" s="160" t="s">
        <v>62</v>
      </c>
      <c r="G169" s="144" t="s">
        <v>5714</v>
      </c>
      <c r="H169" s="152" t="s">
        <v>3982</v>
      </c>
      <c r="I169" s="152" t="s">
        <v>2515</v>
      </c>
      <c r="J169" s="144" t="s">
        <v>163</v>
      </c>
      <c r="K169" s="819" t="s">
        <v>163</v>
      </c>
      <c r="L169" s="152" t="str">
        <f>VLOOKUP(K169,CódigosRetorno!$A$2:$B$1683,2,FALSE)</f>
        <v>-</v>
      </c>
      <c r="M169" s="144" t="s">
        <v>424</v>
      </c>
      <c r="N169" s="151" t="s">
        <v>4646</v>
      </c>
      <c r="O169" s="304"/>
    </row>
    <row r="170" spans="1:15" ht="24" x14ac:dyDescent="0.3">
      <c r="A170" s="304"/>
      <c r="B170" s="1008"/>
      <c r="C170" s="1030"/>
      <c r="D170" s="1008"/>
      <c r="E170" s="1008"/>
      <c r="F170" s="1089"/>
      <c r="G170" s="151" t="s">
        <v>3983</v>
      </c>
      <c r="H170" s="152" t="s">
        <v>3888</v>
      </c>
      <c r="I170" s="152" t="s">
        <v>6442</v>
      </c>
      <c r="J170" s="160" t="s">
        <v>1075</v>
      </c>
      <c r="K170" s="823" t="s">
        <v>4227</v>
      </c>
      <c r="L170" s="152" t="str">
        <f>VLOOKUP(K170,CódigosRetorno!$A$2:$B$1683,2,FALSE)</f>
        <v>El dato ingresado como atributo @listName es incorrecto.</v>
      </c>
      <c r="M170" s="144" t="s">
        <v>424</v>
      </c>
      <c r="N170" s="163" t="s">
        <v>163</v>
      </c>
      <c r="O170" s="304"/>
    </row>
    <row r="171" spans="1:15" ht="24" x14ac:dyDescent="0.3">
      <c r="A171" s="304"/>
      <c r="B171" s="1008"/>
      <c r="C171" s="1030"/>
      <c r="D171" s="1008"/>
      <c r="E171" s="1008"/>
      <c r="F171" s="1089"/>
      <c r="G171" s="151" t="s">
        <v>3885</v>
      </c>
      <c r="H171" s="152" t="s">
        <v>3886</v>
      </c>
      <c r="I171" s="152" t="s">
        <v>4238</v>
      </c>
      <c r="J171" s="144" t="s">
        <v>1075</v>
      </c>
      <c r="K171" s="821" t="s">
        <v>4226</v>
      </c>
      <c r="L171" s="152" t="str">
        <f>VLOOKUP(K171,CódigosRetorno!$A$2:$B$1683,2,FALSE)</f>
        <v>El dato ingresado como atributo @listAgencyName es incorrecto.</v>
      </c>
      <c r="M171" s="144" t="s">
        <v>424</v>
      </c>
      <c r="N171" s="163" t="s">
        <v>163</v>
      </c>
      <c r="O171" s="304"/>
    </row>
    <row r="172" spans="1:15" ht="36" x14ac:dyDescent="0.3">
      <c r="A172" s="304"/>
      <c r="B172" s="1008"/>
      <c r="C172" s="1030"/>
      <c r="D172" s="1008"/>
      <c r="E172" s="1008"/>
      <c r="F172" s="1089"/>
      <c r="G172" s="163" t="s">
        <v>3984</v>
      </c>
      <c r="H172" s="101" t="s">
        <v>3890</v>
      </c>
      <c r="I172" s="152" t="s">
        <v>6443</v>
      </c>
      <c r="J172" s="160" t="s">
        <v>1075</v>
      </c>
      <c r="K172" s="823" t="s">
        <v>4228</v>
      </c>
      <c r="L172" s="152" t="str">
        <f>VLOOKUP(K172,CódigosRetorno!$A$2:$B$1683,2,FALSE)</f>
        <v>El dato ingresado como atributo @listURI es incorrecto.</v>
      </c>
      <c r="M172" s="144" t="s">
        <v>424</v>
      </c>
      <c r="N172" s="163" t="s">
        <v>163</v>
      </c>
      <c r="O172" s="304"/>
    </row>
    <row r="173" spans="1:15" ht="24" x14ac:dyDescent="0.3">
      <c r="A173" s="304"/>
      <c r="B173" s="1008"/>
      <c r="C173" s="1030"/>
      <c r="D173" s="1008"/>
      <c r="E173" s="1008"/>
      <c r="F173" s="373" t="s">
        <v>136</v>
      </c>
      <c r="G173" s="160"/>
      <c r="H173" s="152" t="s">
        <v>3985</v>
      </c>
      <c r="I173" s="152" t="s">
        <v>6050</v>
      </c>
      <c r="J173" s="144" t="s">
        <v>171</v>
      </c>
      <c r="K173" s="825" t="s">
        <v>3787</v>
      </c>
      <c r="L173" s="152" t="str">
        <f>VLOOKUP(K173,CódigosRetorno!$A$2:$B$1683,2,FALSE)</f>
        <v>El XML no contiene tag o no existe información del valor del concepto por linea.</v>
      </c>
      <c r="M173" s="144" t="s">
        <v>424</v>
      </c>
      <c r="N173" s="151" t="s">
        <v>163</v>
      </c>
      <c r="O173" s="304"/>
    </row>
    <row r="174" spans="1:15" ht="24" x14ac:dyDescent="0.3">
      <c r="A174" s="304"/>
      <c r="B174" s="975">
        <f>B168+1</f>
        <v>31</v>
      </c>
      <c r="C174" s="974" t="s">
        <v>5748</v>
      </c>
      <c r="D174" s="1008" t="s">
        <v>14</v>
      </c>
      <c r="E174" s="1008" t="s">
        <v>4</v>
      </c>
      <c r="F174" s="975" t="s">
        <v>3925</v>
      </c>
      <c r="G174" s="1008"/>
      <c r="H174" s="974" t="s">
        <v>36</v>
      </c>
      <c r="I174" s="152" t="s">
        <v>2854</v>
      </c>
      <c r="J174" s="160" t="s">
        <v>171</v>
      </c>
      <c r="K174" s="823" t="s">
        <v>539</v>
      </c>
      <c r="L174" s="152" t="str">
        <f>VLOOKUP(K174,CódigosRetorno!$A$2:$B$1683,2,FALSE)</f>
        <v>El XML no contiene el tag cac:Item/cbc:Description en el detalle de los Items</v>
      </c>
      <c r="M174" s="144" t="s">
        <v>424</v>
      </c>
      <c r="N174" s="151" t="s">
        <v>163</v>
      </c>
      <c r="O174" s="304"/>
    </row>
    <row r="175" spans="1:15" ht="48" x14ac:dyDescent="0.3">
      <c r="A175" s="304"/>
      <c r="B175" s="975"/>
      <c r="C175" s="974"/>
      <c r="D175" s="1008"/>
      <c r="E175" s="1008"/>
      <c r="F175" s="975"/>
      <c r="G175" s="1008"/>
      <c r="H175" s="974"/>
      <c r="I175" s="152" t="s">
        <v>3986</v>
      </c>
      <c r="J175" s="160" t="s">
        <v>171</v>
      </c>
      <c r="K175" s="823" t="s">
        <v>540</v>
      </c>
      <c r="L175" s="152" t="str">
        <f>VLOOKUP(K175,CódigosRetorno!$A$2:$B$1683,2,FALSE)</f>
        <v>El XML no contiene el tag o no existe informacion de cac:Item/cbc:Description del item</v>
      </c>
      <c r="M175" s="144" t="s">
        <v>424</v>
      </c>
      <c r="N175" s="151" t="s">
        <v>163</v>
      </c>
      <c r="O175" s="304"/>
    </row>
    <row r="176" spans="1:15" ht="24" x14ac:dyDescent="0.3">
      <c r="A176" s="304"/>
      <c r="B176" s="975">
        <f>B174+1</f>
        <v>32</v>
      </c>
      <c r="C176" s="1030" t="s">
        <v>61</v>
      </c>
      <c r="D176" s="1008" t="s">
        <v>14</v>
      </c>
      <c r="E176" s="1008" t="s">
        <v>4</v>
      </c>
      <c r="F176" s="975" t="s">
        <v>133</v>
      </c>
      <c r="G176" s="1008" t="s">
        <v>134</v>
      </c>
      <c r="H176" s="974" t="s">
        <v>2754</v>
      </c>
      <c r="I176" s="152" t="s">
        <v>2502</v>
      </c>
      <c r="J176" s="160" t="s">
        <v>171</v>
      </c>
      <c r="K176" s="823" t="s">
        <v>2269</v>
      </c>
      <c r="L176" s="152" t="str">
        <f>VLOOKUP(K176,CódigosRetorno!$A$2:$B$1683,2,FALSE)</f>
        <v>El XML no contiene el tag cac:Price/cbc:PriceAmount en el detalle de los Items</v>
      </c>
      <c r="M176" s="144" t="s">
        <v>424</v>
      </c>
      <c r="N176" s="151" t="s">
        <v>163</v>
      </c>
      <c r="O176" s="304"/>
    </row>
    <row r="177" spans="1:15" ht="24" x14ac:dyDescent="0.3">
      <c r="A177" s="304"/>
      <c r="B177" s="975"/>
      <c r="C177" s="1030"/>
      <c r="D177" s="1008"/>
      <c r="E177" s="1008"/>
      <c r="F177" s="975"/>
      <c r="G177" s="1008"/>
      <c r="H177" s="974"/>
      <c r="I177" s="152" t="s">
        <v>5058</v>
      </c>
      <c r="J177" s="160" t="s">
        <v>171</v>
      </c>
      <c r="K177" s="823" t="s">
        <v>1957</v>
      </c>
      <c r="L177" s="152" t="str">
        <f>VLOOKUP(K177,CódigosRetorno!$A$2:$B$1683,2,FALSE)</f>
        <v>El dato ingresado en PriceAmount del Valor de venta unitario por item no cumple con el formato establecido</v>
      </c>
      <c r="M177" s="144" t="s">
        <v>424</v>
      </c>
      <c r="N177" s="151" t="s">
        <v>163</v>
      </c>
      <c r="O177" s="304"/>
    </row>
    <row r="178" spans="1:15" ht="48" x14ac:dyDescent="0.3">
      <c r="A178" s="304"/>
      <c r="B178" s="975"/>
      <c r="C178" s="1030"/>
      <c r="D178" s="1008"/>
      <c r="E178" s="1008"/>
      <c r="F178" s="975"/>
      <c r="G178" s="1008"/>
      <c r="H178" s="974"/>
      <c r="I178" s="154" t="s">
        <v>6572</v>
      </c>
      <c r="J178" s="160" t="s">
        <v>171</v>
      </c>
      <c r="K178" s="823" t="s">
        <v>1677</v>
      </c>
      <c r="L178" s="152" t="str">
        <f>VLOOKUP(K178,CódigosRetorno!$A$2:$B$1683,2,FALSE)</f>
        <v>Operacion gratuita, solo debe consignar un monto referencial</v>
      </c>
      <c r="M178" s="144" t="s">
        <v>424</v>
      </c>
      <c r="N178" s="151" t="s">
        <v>163</v>
      </c>
      <c r="O178" s="304"/>
    </row>
    <row r="179" spans="1:15" ht="24" x14ac:dyDescent="0.3">
      <c r="A179" s="304"/>
      <c r="B179" s="975"/>
      <c r="C179" s="1030"/>
      <c r="D179" s="1008"/>
      <c r="E179" s="1008"/>
      <c r="F179" s="151" t="s">
        <v>12</v>
      </c>
      <c r="G179" s="144" t="s">
        <v>5700</v>
      </c>
      <c r="H179" s="101" t="s">
        <v>3928</v>
      </c>
      <c r="I179" s="154" t="s">
        <v>4741</v>
      </c>
      <c r="J179" s="160" t="s">
        <v>171</v>
      </c>
      <c r="K179" s="823" t="s">
        <v>695</v>
      </c>
      <c r="L179" s="152" t="str">
        <f>VLOOKUP(K179,CódigosRetorno!$A$2:$B$1683,2,FALSE)</f>
        <v>La moneda debe ser la misma en todo el documento. Salvo las percepciones que sólo son en moneda nacional.</v>
      </c>
      <c r="M179" s="144" t="s">
        <v>424</v>
      </c>
      <c r="N179" s="151" t="s">
        <v>4533</v>
      </c>
      <c r="O179" s="304"/>
    </row>
    <row r="180" spans="1:15" x14ac:dyDescent="0.3">
      <c r="A180" s="304"/>
      <c r="B180" s="975">
        <f>B176+1</f>
        <v>33</v>
      </c>
      <c r="C180" s="1030" t="s">
        <v>3987</v>
      </c>
      <c r="D180" s="1008" t="s">
        <v>14</v>
      </c>
      <c r="E180" s="975" t="s">
        <v>4</v>
      </c>
      <c r="F180" s="969" t="s">
        <v>133</v>
      </c>
      <c r="G180" s="999" t="s">
        <v>134</v>
      </c>
      <c r="H180" s="1004" t="s">
        <v>3988</v>
      </c>
      <c r="I180" s="152" t="s">
        <v>2502</v>
      </c>
      <c r="J180" s="144" t="s">
        <v>171</v>
      </c>
      <c r="K180" s="823" t="s">
        <v>2313</v>
      </c>
      <c r="L180" s="152" t="str">
        <f>VLOOKUP(K180,CódigosRetorno!$A$2:$B$1683,2,FALSE)</f>
        <v>Debe existir el tag cac:AlternativeConditionPrice</v>
      </c>
      <c r="M180" s="144" t="s">
        <v>424</v>
      </c>
      <c r="N180" s="151" t="s">
        <v>163</v>
      </c>
      <c r="O180" s="304"/>
    </row>
    <row r="181" spans="1:15" ht="24" x14ac:dyDescent="0.3">
      <c r="A181" s="304"/>
      <c r="B181" s="975"/>
      <c r="C181" s="1030"/>
      <c r="D181" s="1008"/>
      <c r="E181" s="975"/>
      <c r="F181" s="996"/>
      <c r="G181" s="1006"/>
      <c r="H181" s="1028"/>
      <c r="I181" s="152" t="s">
        <v>5058</v>
      </c>
      <c r="J181" s="160" t="s">
        <v>171</v>
      </c>
      <c r="K181" s="823" t="s">
        <v>1959</v>
      </c>
      <c r="L181" s="152" t="str">
        <f>VLOOKUP(K181,CódigosRetorno!$A$2:$B$1683,2,FALSE)</f>
        <v>El dato ingresado en PriceAmount del Precio de venta unitario por item no cumple con el formato establecido</v>
      </c>
      <c r="M181" s="144" t="s">
        <v>424</v>
      </c>
      <c r="N181" s="151" t="s">
        <v>163</v>
      </c>
      <c r="O181" s="304"/>
    </row>
    <row r="182" spans="1:15" ht="132" x14ac:dyDescent="0.3">
      <c r="A182" s="304"/>
      <c r="B182" s="975"/>
      <c r="C182" s="1030"/>
      <c r="D182" s="1008"/>
      <c r="E182" s="975"/>
      <c r="F182" s="970"/>
      <c r="G182" s="1000"/>
      <c r="H182" s="1005"/>
      <c r="I182" s="577" t="s">
        <v>6567</v>
      </c>
      <c r="J182" s="373" t="s">
        <v>1075</v>
      </c>
      <c r="K182" s="374" t="s">
        <v>4889</v>
      </c>
      <c r="L182" s="152" t="str">
        <f>VLOOKUP(K182,CódigosRetorno!$A$2:$B$1683,2,FALSE)</f>
        <v>El precio unitario de la operación que está informando difiere de los cálculos realizados en base a la información remitida</v>
      </c>
      <c r="M182" s="144" t="s">
        <v>424</v>
      </c>
      <c r="N182" s="151" t="s">
        <v>163</v>
      </c>
      <c r="O182" s="304"/>
    </row>
    <row r="183" spans="1:15" ht="24" x14ac:dyDescent="0.3">
      <c r="A183" s="304"/>
      <c r="B183" s="975"/>
      <c r="C183" s="1030"/>
      <c r="D183" s="1008"/>
      <c r="E183" s="975"/>
      <c r="F183" s="151" t="s">
        <v>12</v>
      </c>
      <c r="G183" s="144" t="s">
        <v>5700</v>
      </c>
      <c r="H183" s="101" t="s">
        <v>3928</v>
      </c>
      <c r="I183" s="154" t="s">
        <v>4741</v>
      </c>
      <c r="J183" s="160" t="s">
        <v>171</v>
      </c>
      <c r="K183" s="823" t="s">
        <v>695</v>
      </c>
      <c r="L183" s="152" t="str">
        <f>VLOOKUP(K183,CódigosRetorno!$A$2:$B$1683,2,FALSE)</f>
        <v>La moneda debe ser la misma en todo el documento. Salvo las percepciones que sólo son en moneda nacional.</v>
      </c>
      <c r="M183" s="144" t="s">
        <v>424</v>
      </c>
      <c r="N183" s="151" t="s">
        <v>4533</v>
      </c>
      <c r="O183" s="304"/>
    </row>
    <row r="184" spans="1:15" ht="24" x14ac:dyDescent="0.3">
      <c r="A184" s="304"/>
      <c r="B184" s="975"/>
      <c r="C184" s="1030"/>
      <c r="D184" s="1008"/>
      <c r="E184" s="975"/>
      <c r="F184" s="975" t="s">
        <v>9</v>
      </c>
      <c r="G184" s="975" t="s">
        <v>5723</v>
      </c>
      <c r="H184" s="974" t="s">
        <v>3989</v>
      </c>
      <c r="I184" s="152" t="s">
        <v>2890</v>
      </c>
      <c r="J184" s="160" t="s">
        <v>171</v>
      </c>
      <c r="K184" s="823" t="s">
        <v>544</v>
      </c>
      <c r="L184" s="152" t="str">
        <f>VLOOKUP(K184,CódigosRetorno!$A$2:$B$1683,2,FALSE)</f>
        <v>Se ha consignado un valor invalido en el campo cbc:PriceTypeCode</v>
      </c>
      <c r="M184" s="144" t="s">
        <v>424</v>
      </c>
      <c r="N184" s="163" t="s">
        <v>163</v>
      </c>
      <c r="O184" s="304"/>
    </row>
    <row r="185" spans="1:15" ht="36" x14ac:dyDescent="0.3">
      <c r="A185" s="304"/>
      <c r="B185" s="975"/>
      <c r="C185" s="1030"/>
      <c r="D185" s="1008"/>
      <c r="E185" s="975"/>
      <c r="F185" s="975"/>
      <c r="G185" s="1008"/>
      <c r="H185" s="974"/>
      <c r="I185" s="502" t="s">
        <v>6261</v>
      </c>
      <c r="J185" s="373" t="s">
        <v>171</v>
      </c>
      <c r="K185" s="374" t="s">
        <v>543</v>
      </c>
      <c r="L185" s="152" t="str">
        <f>VLOOKUP(K185,CódigosRetorno!$A$2:$B$1683,2,FALSE)</f>
        <v>Existe mas de un tag cac:AlternativeConditionPrice con el mismo cbc:PriceTypeCode</v>
      </c>
      <c r="M185" s="144" t="s">
        <v>424</v>
      </c>
      <c r="N185" s="151" t="s">
        <v>4647</v>
      </c>
      <c r="O185" s="304"/>
    </row>
    <row r="186" spans="1:15" ht="24" x14ac:dyDescent="0.3">
      <c r="A186" s="304"/>
      <c r="B186" s="975"/>
      <c r="C186" s="1030"/>
      <c r="D186" s="1008"/>
      <c r="E186" s="1008" t="s">
        <v>8</v>
      </c>
      <c r="F186" s="975"/>
      <c r="G186" s="163" t="s">
        <v>3926</v>
      </c>
      <c r="H186" s="101" t="s">
        <v>3888</v>
      </c>
      <c r="I186" s="152" t="s">
        <v>6312</v>
      </c>
      <c r="J186" s="160" t="s">
        <v>1075</v>
      </c>
      <c r="K186" s="823" t="s">
        <v>4227</v>
      </c>
      <c r="L186" s="152" t="str">
        <f>VLOOKUP(K186,CódigosRetorno!$A$2:$B$1683,2,FALSE)</f>
        <v>El dato ingresado como atributo @listName es incorrecto.</v>
      </c>
      <c r="M186" s="144" t="s">
        <v>424</v>
      </c>
      <c r="N186" s="163" t="s">
        <v>163</v>
      </c>
      <c r="O186" s="304"/>
    </row>
    <row r="187" spans="1:15" ht="24" x14ac:dyDescent="0.3">
      <c r="A187" s="304"/>
      <c r="B187" s="975"/>
      <c r="C187" s="1030"/>
      <c r="D187" s="1008"/>
      <c r="E187" s="1008"/>
      <c r="F187" s="975"/>
      <c r="G187" s="163" t="s">
        <v>3885</v>
      </c>
      <c r="H187" s="101" t="s">
        <v>3886</v>
      </c>
      <c r="I187" s="152" t="s">
        <v>4238</v>
      </c>
      <c r="J187" s="144" t="s">
        <v>1075</v>
      </c>
      <c r="K187" s="821" t="s">
        <v>4226</v>
      </c>
      <c r="L187" s="152" t="str">
        <f>VLOOKUP(K187,CódigosRetorno!$A$2:$B$1683,2,FALSE)</f>
        <v>El dato ingresado como atributo @listAgencyName es incorrecto.</v>
      </c>
      <c r="M187" s="144" t="s">
        <v>424</v>
      </c>
      <c r="N187" s="163" t="s">
        <v>163</v>
      </c>
      <c r="O187" s="304"/>
    </row>
    <row r="188" spans="1:15" ht="36" x14ac:dyDescent="0.3">
      <c r="A188" s="304"/>
      <c r="B188" s="975"/>
      <c r="C188" s="1030"/>
      <c r="D188" s="1008"/>
      <c r="E188" s="1008"/>
      <c r="F188" s="975"/>
      <c r="G188" s="163" t="s">
        <v>3927</v>
      </c>
      <c r="H188" s="101" t="s">
        <v>3890</v>
      </c>
      <c r="I188" s="152" t="s">
        <v>6313</v>
      </c>
      <c r="J188" s="160" t="s">
        <v>1075</v>
      </c>
      <c r="K188" s="823" t="s">
        <v>4228</v>
      </c>
      <c r="L188" s="152" t="str">
        <f>VLOOKUP(K188,CódigosRetorno!$A$2:$B$1683,2,FALSE)</f>
        <v>El dato ingresado como atributo @listURI es incorrecto.</v>
      </c>
      <c r="M188" s="144" t="s">
        <v>424</v>
      </c>
      <c r="N188" s="163" t="s">
        <v>163</v>
      </c>
      <c r="O188" s="304"/>
    </row>
    <row r="189" spans="1:15" ht="24" x14ac:dyDescent="0.3">
      <c r="A189" s="304"/>
      <c r="B189" s="975">
        <f>B180+1</f>
        <v>34</v>
      </c>
      <c r="C189" s="1030" t="s">
        <v>5831</v>
      </c>
      <c r="D189" s="1008" t="s">
        <v>14</v>
      </c>
      <c r="E189" s="975" t="s">
        <v>8</v>
      </c>
      <c r="F189" s="969" t="s">
        <v>133</v>
      </c>
      <c r="G189" s="999" t="s">
        <v>134</v>
      </c>
      <c r="H189" s="1004" t="s">
        <v>3988</v>
      </c>
      <c r="I189" s="152" t="s">
        <v>5058</v>
      </c>
      <c r="J189" s="160" t="s">
        <v>171</v>
      </c>
      <c r="K189" s="823" t="s">
        <v>1959</v>
      </c>
      <c r="L189" s="152" t="str">
        <f>VLOOKUP(K189,CódigosRetorno!$A$2:$B$1683,2,FALSE)</f>
        <v>El dato ingresado en PriceAmount del Precio de venta unitario por item no cumple con el formato establecido</v>
      </c>
      <c r="M189" s="144" t="s">
        <v>424</v>
      </c>
      <c r="N189" s="151" t="s">
        <v>163</v>
      </c>
      <c r="O189" s="304"/>
    </row>
    <row r="190" spans="1:15" ht="72" x14ac:dyDescent="0.3">
      <c r="A190" s="304"/>
      <c r="B190" s="975"/>
      <c r="C190" s="1030"/>
      <c r="D190" s="1008"/>
      <c r="E190" s="1008"/>
      <c r="F190" s="970"/>
      <c r="G190" s="1000"/>
      <c r="H190" s="1005"/>
      <c r="I190" s="152" t="s">
        <v>6568</v>
      </c>
      <c r="J190" s="160" t="s">
        <v>171</v>
      </c>
      <c r="K190" s="823" t="s">
        <v>4890</v>
      </c>
      <c r="L190" s="152" t="str">
        <f>VLOOKUP(K190,CódigosRetorno!$A$2:$B$1683,2,FALSE)</f>
        <v>Si existe 'Valor referencial unitario en operac. no onerosas' con monto mayor a cero, la operacion debe ser gratuita (codigo de tributo 9996)</v>
      </c>
      <c r="M190" s="144" t="s">
        <v>424</v>
      </c>
      <c r="N190" s="163" t="s">
        <v>163</v>
      </c>
      <c r="O190" s="304"/>
    </row>
    <row r="191" spans="1:15" ht="60" x14ac:dyDescent="0.3">
      <c r="A191" s="304"/>
      <c r="B191" s="975"/>
      <c r="C191" s="1030"/>
      <c r="D191" s="1008"/>
      <c r="E191" s="1008"/>
      <c r="F191" s="147"/>
      <c r="G191" s="150"/>
      <c r="H191" s="362"/>
      <c r="I191" s="152" t="s">
        <v>6569</v>
      </c>
      <c r="J191" s="160" t="s">
        <v>171</v>
      </c>
      <c r="K191" s="823" t="s">
        <v>5200</v>
      </c>
      <c r="L191" s="152" t="str">
        <f>VLOOKUP(K191,CódigosRetorno!$A$2:$B$1683,2,FALSE)</f>
        <v>El código de precio '02' es sólo para operaciones gratuitas</v>
      </c>
      <c r="M191" s="144" t="s">
        <v>424</v>
      </c>
      <c r="N191" s="163" t="s">
        <v>163</v>
      </c>
      <c r="O191" s="304"/>
    </row>
    <row r="192" spans="1:15" ht="24" x14ac:dyDescent="0.3">
      <c r="A192" s="304"/>
      <c r="B192" s="975"/>
      <c r="C192" s="1030"/>
      <c r="D192" s="1008"/>
      <c r="E192" s="1008"/>
      <c r="F192" s="151" t="s">
        <v>12</v>
      </c>
      <c r="G192" s="144" t="s">
        <v>5700</v>
      </c>
      <c r="H192" s="101" t="s">
        <v>3928</v>
      </c>
      <c r="I192" s="154" t="s">
        <v>4742</v>
      </c>
      <c r="J192" s="160" t="s">
        <v>171</v>
      </c>
      <c r="K192" s="823" t="s">
        <v>695</v>
      </c>
      <c r="L192" s="152" t="str">
        <f>VLOOKUP(K192,CódigosRetorno!$A$2:$B$1683,2,FALSE)</f>
        <v>La moneda debe ser la misma en todo el documento. Salvo las percepciones que sólo son en moneda nacional.</v>
      </c>
      <c r="M192" s="144" t="s">
        <v>424</v>
      </c>
      <c r="N192" s="151" t="s">
        <v>4533</v>
      </c>
      <c r="O192" s="304"/>
    </row>
    <row r="193" spans="1:15" ht="24" x14ac:dyDescent="0.3">
      <c r="A193" s="304"/>
      <c r="B193" s="975"/>
      <c r="C193" s="1030"/>
      <c r="D193" s="1008"/>
      <c r="E193" s="1008"/>
      <c r="F193" s="975" t="s">
        <v>9</v>
      </c>
      <c r="G193" s="969" t="s">
        <v>5724</v>
      </c>
      <c r="H193" s="980" t="s">
        <v>3989</v>
      </c>
      <c r="I193" s="152" t="s">
        <v>2890</v>
      </c>
      <c r="J193" s="160" t="s">
        <v>171</v>
      </c>
      <c r="K193" s="823" t="s">
        <v>544</v>
      </c>
      <c r="L193" s="152" t="str">
        <f>VLOOKUP(K193,CódigosRetorno!$A$2:$B$1683,2,FALSE)</f>
        <v>Se ha consignado un valor invalido en el campo cbc:PriceTypeCode</v>
      </c>
      <c r="M193" s="144" t="s">
        <v>424</v>
      </c>
      <c r="N193" s="151" t="s">
        <v>4647</v>
      </c>
      <c r="O193" s="304"/>
    </row>
    <row r="194" spans="1:15" ht="36" x14ac:dyDescent="0.3">
      <c r="A194" s="304"/>
      <c r="B194" s="975"/>
      <c r="C194" s="1030"/>
      <c r="D194" s="1008"/>
      <c r="E194" s="1008"/>
      <c r="F194" s="975"/>
      <c r="G194" s="1000"/>
      <c r="H194" s="981"/>
      <c r="I194" s="502" t="s">
        <v>6261</v>
      </c>
      <c r="J194" s="373" t="s">
        <v>171</v>
      </c>
      <c r="K194" s="374" t="s">
        <v>543</v>
      </c>
      <c r="L194" s="152" t="str">
        <f>VLOOKUP(K194,CódigosRetorno!$A$2:$B$1683,2,FALSE)</f>
        <v>Existe mas de un tag cac:AlternativeConditionPrice con el mismo cbc:PriceTypeCode</v>
      </c>
      <c r="M194" s="144" t="s">
        <v>424</v>
      </c>
      <c r="N194" s="151" t="s">
        <v>163</v>
      </c>
      <c r="O194" s="304"/>
    </row>
    <row r="195" spans="1:15" ht="24" x14ac:dyDescent="0.3">
      <c r="A195" s="304"/>
      <c r="B195" s="975"/>
      <c r="C195" s="1030"/>
      <c r="D195" s="1008"/>
      <c r="E195" s="1008"/>
      <c r="F195" s="975"/>
      <c r="G195" s="163" t="s">
        <v>3926</v>
      </c>
      <c r="H195" s="101" t="s">
        <v>3888</v>
      </c>
      <c r="I195" s="152" t="s">
        <v>6312</v>
      </c>
      <c r="J195" s="160" t="s">
        <v>1075</v>
      </c>
      <c r="K195" s="823" t="s">
        <v>4227</v>
      </c>
      <c r="L195" s="152" t="str">
        <f>VLOOKUP(K195,CódigosRetorno!$A$2:$B$1683,2,FALSE)</f>
        <v>El dato ingresado como atributo @listName es incorrecto.</v>
      </c>
      <c r="M195" s="144" t="s">
        <v>424</v>
      </c>
      <c r="N195" s="163" t="s">
        <v>163</v>
      </c>
      <c r="O195" s="304"/>
    </row>
    <row r="196" spans="1:15" ht="24" x14ac:dyDescent="0.3">
      <c r="A196" s="304"/>
      <c r="B196" s="975"/>
      <c r="C196" s="1030"/>
      <c r="D196" s="1008"/>
      <c r="E196" s="1008"/>
      <c r="F196" s="975"/>
      <c r="G196" s="163" t="s">
        <v>3885</v>
      </c>
      <c r="H196" s="101" t="s">
        <v>3886</v>
      </c>
      <c r="I196" s="152" t="s">
        <v>4238</v>
      </c>
      <c r="J196" s="144" t="s">
        <v>1075</v>
      </c>
      <c r="K196" s="821" t="s">
        <v>4226</v>
      </c>
      <c r="L196" s="152" t="str">
        <f>VLOOKUP(K196,CódigosRetorno!$A$2:$B$1683,2,FALSE)</f>
        <v>El dato ingresado como atributo @listAgencyName es incorrecto.</v>
      </c>
      <c r="M196" s="144" t="s">
        <v>424</v>
      </c>
      <c r="N196" s="163" t="s">
        <v>163</v>
      </c>
      <c r="O196" s="304"/>
    </row>
    <row r="197" spans="1:15" ht="36" x14ac:dyDescent="0.3">
      <c r="A197" s="304"/>
      <c r="B197" s="975"/>
      <c r="C197" s="1030"/>
      <c r="D197" s="1008"/>
      <c r="E197" s="1008"/>
      <c r="F197" s="975"/>
      <c r="G197" s="163" t="s">
        <v>3927</v>
      </c>
      <c r="H197" s="101" t="s">
        <v>3890</v>
      </c>
      <c r="I197" s="152" t="s">
        <v>6313</v>
      </c>
      <c r="J197" s="160" t="s">
        <v>1075</v>
      </c>
      <c r="K197" s="823" t="s">
        <v>4228</v>
      </c>
      <c r="L197" s="152" t="str">
        <f>VLOOKUP(K197,CódigosRetorno!$A$2:$B$1683,2,FALSE)</f>
        <v>El dato ingresado como atributo @listURI es incorrecto.</v>
      </c>
      <c r="M197" s="144" t="s">
        <v>424</v>
      </c>
      <c r="N197" s="163" t="s">
        <v>163</v>
      </c>
      <c r="O197" s="304"/>
    </row>
    <row r="198" spans="1:15" ht="24" x14ac:dyDescent="0.3">
      <c r="A198" s="304"/>
      <c r="B198" s="975">
        <f>B189+1</f>
        <v>35</v>
      </c>
      <c r="C198" s="1030" t="s">
        <v>5865</v>
      </c>
      <c r="D198" s="1008" t="s">
        <v>14</v>
      </c>
      <c r="E198" s="1008" t="s">
        <v>4</v>
      </c>
      <c r="F198" s="969" t="s">
        <v>11</v>
      </c>
      <c r="G198" s="969" t="s">
        <v>15</v>
      </c>
      <c r="H198" s="1004" t="s">
        <v>5908</v>
      </c>
      <c r="I198" s="152" t="s">
        <v>4935</v>
      </c>
      <c r="J198" s="144" t="s">
        <v>171</v>
      </c>
      <c r="K198" s="821" t="s">
        <v>4549</v>
      </c>
      <c r="L198" s="152" t="str">
        <f>VLOOKUP(K198,CódigosRetorno!$A$2:$B$1683,2,FALSE)</f>
        <v>El xml no contiene el tag de impuesto por linea (TaxtTotal).</v>
      </c>
      <c r="M198" s="144" t="s">
        <v>424</v>
      </c>
      <c r="N198" s="163" t="s">
        <v>163</v>
      </c>
      <c r="O198" s="304"/>
    </row>
    <row r="199" spans="1:15" ht="36" x14ac:dyDescent="0.3">
      <c r="A199" s="304"/>
      <c r="B199" s="975"/>
      <c r="C199" s="1030"/>
      <c r="D199" s="1008"/>
      <c r="E199" s="1008"/>
      <c r="F199" s="996"/>
      <c r="G199" s="996"/>
      <c r="H199" s="1028"/>
      <c r="I199" s="152" t="s">
        <v>5057</v>
      </c>
      <c r="J199" s="144" t="s">
        <v>171</v>
      </c>
      <c r="K199" s="821" t="s">
        <v>3717</v>
      </c>
      <c r="L199" s="152" t="str">
        <f>VLOOKUP(K199,CódigosRetorno!$A$2:$B$1683,2,FALSE)</f>
        <v>El dato ingresado en el monto total de impuestos por línea no cumple con el formato establecido</v>
      </c>
      <c r="M199" s="144" t="s">
        <v>424</v>
      </c>
      <c r="N199" s="163" t="s">
        <v>163</v>
      </c>
      <c r="O199" s="304"/>
    </row>
    <row r="200" spans="1:15" ht="48" x14ac:dyDescent="0.3">
      <c r="A200" s="304"/>
      <c r="B200" s="975"/>
      <c r="C200" s="1030"/>
      <c r="D200" s="1008"/>
      <c r="E200" s="1008"/>
      <c r="F200" s="996"/>
      <c r="G200" s="996"/>
      <c r="H200" s="1028"/>
      <c r="I200" s="466" t="s">
        <v>5910</v>
      </c>
      <c r="J200" s="465" t="s">
        <v>1075</v>
      </c>
      <c r="K200" s="447" t="s">
        <v>4946</v>
      </c>
      <c r="L200" s="152" t="str">
        <f>VLOOKUP(K200,CódigosRetorno!$A$2:$B$1683,2,FALSE)</f>
        <v>El importe total de impuestos por línea no coincide con la sumatoria de los impuestos por línea.</v>
      </c>
      <c r="M200" s="144" t="s">
        <v>424</v>
      </c>
      <c r="N200" s="163" t="s">
        <v>163</v>
      </c>
      <c r="O200" s="304"/>
    </row>
    <row r="201" spans="1:15" x14ac:dyDescent="0.3">
      <c r="A201" s="304"/>
      <c r="B201" s="975"/>
      <c r="C201" s="1030"/>
      <c r="D201" s="1008"/>
      <c r="E201" s="1008"/>
      <c r="F201" s="996"/>
      <c r="G201" s="996"/>
      <c r="H201" s="1028"/>
      <c r="I201" s="503" t="s">
        <v>6252</v>
      </c>
      <c r="J201" s="499" t="s">
        <v>171</v>
      </c>
      <c r="K201" s="506" t="s">
        <v>3727</v>
      </c>
      <c r="L201" s="152" t="str">
        <f>VLOOKUP(K201,CódigosRetorno!$A$2:$B$1683,2,FALSE)</f>
        <v>El tag cac:TaxTotal no debe repetirse a nivel de Item</v>
      </c>
      <c r="M201" s="144" t="s">
        <v>424</v>
      </c>
      <c r="N201" s="81" t="s">
        <v>163</v>
      </c>
      <c r="O201" s="304"/>
    </row>
    <row r="202" spans="1:15" ht="24" x14ac:dyDescent="0.3">
      <c r="A202" s="304"/>
      <c r="B202" s="975"/>
      <c r="C202" s="1030"/>
      <c r="D202" s="1008"/>
      <c r="E202" s="1008"/>
      <c r="F202" s="151" t="s">
        <v>12</v>
      </c>
      <c r="G202" s="151" t="s">
        <v>5700</v>
      </c>
      <c r="H202" s="101" t="s">
        <v>3928</v>
      </c>
      <c r="I202" s="154" t="s">
        <v>4742</v>
      </c>
      <c r="J202" s="160" t="s">
        <v>171</v>
      </c>
      <c r="K202" s="823" t="s">
        <v>695</v>
      </c>
      <c r="L202" s="152" t="str">
        <f>VLOOKUP(K202,CódigosRetorno!$A$2:$B$1683,2,FALSE)</f>
        <v>La moneda debe ser la misma en todo el documento. Salvo las percepciones que sólo son en moneda nacional.</v>
      </c>
      <c r="M202" s="144" t="s">
        <v>424</v>
      </c>
      <c r="N202" s="151" t="s">
        <v>4533</v>
      </c>
      <c r="O202" s="304"/>
    </row>
    <row r="203" spans="1:15" ht="36" x14ac:dyDescent="0.3">
      <c r="A203" s="304"/>
      <c r="B203" s="975">
        <f>B198+1</f>
        <v>36</v>
      </c>
      <c r="C203" s="1030" t="s">
        <v>5832</v>
      </c>
      <c r="D203" s="1008" t="s">
        <v>14</v>
      </c>
      <c r="E203" s="1008" t="s">
        <v>4</v>
      </c>
      <c r="F203" s="969" t="s">
        <v>11</v>
      </c>
      <c r="G203" s="999" t="s">
        <v>15</v>
      </c>
      <c r="H203" s="1004" t="s">
        <v>3990</v>
      </c>
      <c r="I203" s="152" t="s">
        <v>5057</v>
      </c>
      <c r="J203" s="144" t="s">
        <v>171</v>
      </c>
      <c r="K203" s="823" t="s">
        <v>3737</v>
      </c>
      <c r="L203" s="152" t="str">
        <f>VLOOKUP(K203,CódigosRetorno!$A$2:$B$1683,2,FALSE)</f>
        <v>El dato ingresado en TaxableAmount de la linea no cumple con el formato establecido</v>
      </c>
      <c r="M203" s="144" t="s">
        <v>424</v>
      </c>
      <c r="N203" s="151" t="s">
        <v>163</v>
      </c>
      <c r="O203" s="304"/>
    </row>
    <row r="204" spans="1:15" ht="72" x14ac:dyDescent="0.3">
      <c r="A204" s="304"/>
      <c r="B204" s="975"/>
      <c r="C204" s="1030"/>
      <c r="D204" s="1008"/>
      <c r="E204" s="1008"/>
      <c r="F204" s="996"/>
      <c r="G204" s="1006"/>
      <c r="H204" s="1028"/>
      <c r="I204" s="152" t="s">
        <v>6566</v>
      </c>
      <c r="J204" s="144" t="s">
        <v>1075</v>
      </c>
      <c r="K204" s="823" t="s">
        <v>4947</v>
      </c>
      <c r="L204" s="152" t="str">
        <f>VLOOKUP(K204,CódigosRetorno!$A$2:$B$1683,2,FALSE)</f>
        <v>La base imponible a nivel de línea difiere de la información consignada en el comprobante</v>
      </c>
      <c r="M204" s="144" t="s">
        <v>424</v>
      </c>
      <c r="N204" s="151" t="s">
        <v>163</v>
      </c>
      <c r="O204" s="304"/>
    </row>
    <row r="205" spans="1:15" ht="48" x14ac:dyDescent="0.3">
      <c r="A205" s="304"/>
      <c r="B205" s="975"/>
      <c r="C205" s="1030"/>
      <c r="D205" s="1008"/>
      <c r="E205" s="1008"/>
      <c r="F205" s="970"/>
      <c r="G205" s="1000"/>
      <c r="H205" s="1005"/>
      <c r="I205" s="720" t="s">
        <v>6565</v>
      </c>
      <c r="J205" s="723" t="s">
        <v>1075</v>
      </c>
      <c r="K205" s="722" t="s">
        <v>4947</v>
      </c>
      <c r="L205" s="152" t="str">
        <f>VLOOKUP(K205,CódigosRetorno!$A$2:$B$1683,2,FALSE)</f>
        <v>La base imponible a nivel de línea difiere de la información consignada en el comprobante</v>
      </c>
      <c r="M205" s="144" t="s">
        <v>424</v>
      </c>
      <c r="N205" s="151" t="s">
        <v>163</v>
      </c>
      <c r="O205" s="304"/>
    </row>
    <row r="206" spans="1:15" ht="24" x14ac:dyDescent="0.3">
      <c r="A206" s="304"/>
      <c r="B206" s="975"/>
      <c r="C206" s="1030"/>
      <c r="D206" s="1008"/>
      <c r="E206" s="1008"/>
      <c r="F206" s="151" t="s">
        <v>12</v>
      </c>
      <c r="G206" s="144" t="s">
        <v>5700</v>
      </c>
      <c r="H206" s="101" t="s">
        <v>3991</v>
      </c>
      <c r="I206" s="154" t="s">
        <v>4742</v>
      </c>
      <c r="J206" s="160" t="s">
        <v>171</v>
      </c>
      <c r="K206" s="823" t="s">
        <v>695</v>
      </c>
      <c r="L206" s="152" t="str">
        <f>VLOOKUP(K206,CódigosRetorno!$A$2:$B$1683,2,FALSE)</f>
        <v>La moneda debe ser la misma en todo el documento. Salvo las percepciones que sólo son en moneda nacional.</v>
      </c>
      <c r="M206" s="144" t="s">
        <v>424</v>
      </c>
      <c r="N206" s="151" t="s">
        <v>163</v>
      </c>
      <c r="O206" s="304"/>
    </row>
    <row r="207" spans="1:15" ht="24" x14ac:dyDescent="0.3">
      <c r="A207" s="304"/>
      <c r="B207" s="975"/>
      <c r="C207" s="1030"/>
      <c r="D207" s="1008"/>
      <c r="E207" s="1008"/>
      <c r="F207" s="975" t="s">
        <v>11</v>
      </c>
      <c r="G207" s="1008" t="s">
        <v>15</v>
      </c>
      <c r="H207" s="1030" t="s">
        <v>5909</v>
      </c>
      <c r="I207" s="152" t="s">
        <v>5060</v>
      </c>
      <c r="J207" s="160" t="s">
        <v>171</v>
      </c>
      <c r="K207" s="823" t="s">
        <v>2306</v>
      </c>
      <c r="L207" s="152" t="str">
        <f>VLOOKUP(K207,CódigosRetorno!$A$2:$B$1683,2,FALSE)</f>
        <v>El dato ingresado en TaxAmount de la linea no cumple con el formato establecido</v>
      </c>
      <c r="M207" s="144" t="s">
        <v>424</v>
      </c>
      <c r="N207" s="151" t="s">
        <v>163</v>
      </c>
      <c r="O207" s="304"/>
    </row>
    <row r="208" spans="1:15" ht="36" x14ac:dyDescent="0.3">
      <c r="A208" s="304"/>
      <c r="B208" s="975"/>
      <c r="C208" s="1030"/>
      <c r="D208" s="1008"/>
      <c r="E208" s="1008"/>
      <c r="F208" s="975"/>
      <c r="G208" s="1008"/>
      <c r="H208" s="1030"/>
      <c r="I208" s="152" t="s">
        <v>4760</v>
      </c>
      <c r="J208" s="160" t="s">
        <v>171</v>
      </c>
      <c r="K208" s="823" t="s">
        <v>4285</v>
      </c>
      <c r="L208" s="152" t="str">
        <f>VLOOKUP(K208,CódigosRetorno!$A$2:$B$1683,2,FALSE)</f>
        <v>El monto de afectacion de IGV por linea debe ser igual a 0.00 para Exoneradas, Inafectas, Exportación, Gratuitas de exoneradas o Gratuitas de inafectas.</v>
      </c>
      <c r="M208" s="144" t="s">
        <v>424</v>
      </c>
      <c r="N208" s="163" t="s">
        <v>163</v>
      </c>
      <c r="O208" s="304"/>
    </row>
    <row r="209" spans="1:15" ht="60" x14ac:dyDescent="0.3">
      <c r="A209" s="304"/>
      <c r="B209" s="975"/>
      <c r="C209" s="1030"/>
      <c r="D209" s="1008"/>
      <c r="E209" s="1008"/>
      <c r="F209" s="975"/>
      <c r="G209" s="1008"/>
      <c r="H209" s="1030"/>
      <c r="I209" s="920" t="s">
        <v>6424</v>
      </c>
      <c r="J209" s="921" t="s">
        <v>171</v>
      </c>
      <c r="K209" s="922" t="s">
        <v>4290</v>
      </c>
      <c r="L209" s="152" t="str">
        <f>VLOOKUP(K209,CódigosRetorno!$A$2:$B$1683,2,FALSE)</f>
        <v>El monto de afectación de IGV por linea debe ser diferente a 0.00.</v>
      </c>
      <c r="M209" s="144" t="s">
        <v>424</v>
      </c>
      <c r="N209" s="163" t="s">
        <v>163</v>
      </c>
      <c r="O209" s="304"/>
    </row>
    <row r="210" spans="1:15" ht="48" x14ac:dyDescent="0.3">
      <c r="A210" s="304"/>
      <c r="B210" s="975"/>
      <c r="C210" s="1030"/>
      <c r="D210" s="1008"/>
      <c r="E210" s="1008"/>
      <c r="F210" s="975"/>
      <c r="G210" s="1008"/>
      <c r="H210" s="1030"/>
      <c r="I210" s="152" t="s">
        <v>5836</v>
      </c>
      <c r="J210" s="160" t="s">
        <v>171</v>
      </c>
      <c r="K210" s="823" t="s">
        <v>4285</v>
      </c>
      <c r="L210" s="152" t="str">
        <f>VLOOKUP(K210,CódigosRetorno!$A$2:$B$1683,2,FALSE)</f>
        <v>El monto de afectacion de IGV por linea debe ser igual a 0.00 para Exoneradas, Inafectas, Exportación, Gratuitas de exoneradas o Gratuitas de inafectas.</v>
      </c>
      <c r="M210" s="144" t="s">
        <v>424</v>
      </c>
      <c r="N210" s="163" t="s">
        <v>163</v>
      </c>
      <c r="O210" s="304"/>
    </row>
    <row r="211" spans="1:15" ht="48" x14ac:dyDescent="0.3">
      <c r="A211" s="304"/>
      <c r="B211" s="975"/>
      <c r="C211" s="1030"/>
      <c r="D211" s="1008"/>
      <c r="E211" s="1008"/>
      <c r="F211" s="975"/>
      <c r="G211" s="1008"/>
      <c r="H211" s="1030"/>
      <c r="I211" s="920" t="s">
        <v>6422</v>
      </c>
      <c r="J211" s="921" t="s">
        <v>171</v>
      </c>
      <c r="K211" s="922" t="s">
        <v>4290</v>
      </c>
      <c r="L211" s="152" t="str">
        <f>VLOOKUP(K211,CódigosRetorno!$A$2:$B$1683,2,FALSE)</f>
        <v>El monto de afectación de IGV por linea debe ser diferente a 0.00.</v>
      </c>
      <c r="M211" s="144" t="s">
        <v>424</v>
      </c>
      <c r="N211" s="163" t="s">
        <v>163</v>
      </c>
      <c r="O211" s="304"/>
    </row>
    <row r="212" spans="1:15" ht="48" x14ac:dyDescent="0.3">
      <c r="A212" s="304"/>
      <c r="B212" s="975"/>
      <c r="C212" s="1030"/>
      <c r="D212" s="1008"/>
      <c r="E212" s="1008"/>
      <c r="F212" s="975"/>
      <c r="G212" s="1008"/>
      <c r="H212" s="1030"/>
      <c r="I212" s="152" t="s">
        <v>5835</v>
      </c>
      <c r="J212" s="160" t="s">
        <v>171</v>
      </c>
      <c r="K212" s="823" t="s">
        <v>4265</v>
      </c>
      <c r="L212" s="152" t="str">
        <f>VLOOKUP(K212,CódigosRetorno!$A$2:$B$1683,2,FALSE)</f>
        <v>El producto del factor y monto base de la afectación del IGV/IVAP no corresponde al monto de afectacion de linea.</v>
      </c>
      <c r="M212" s="144" t="s">
        <v>424</v>
      </c>
      <c r="N212" s="151" t="s">
        <v>163</v>
      </c>
      <c r="O212" s="304"/>
    </row>
    <row r="213" spans="1:15" ht="24" x14ac:dyDescent="0.3">
      <c r="A213" s="304"/>
      <c r="B213" s="975"/>
      <c r="C213" s="1030"/>
      <c r="D213" s="1008"/>
      <c r="E213" s="1008"/>
      <c r="F213" s="151" t="s">
        <v>12</v>
      </c>
      <c r="G213" s="144" t="s">
        <v>5700</v>
      </c>
      <c r="H213" s="101" t="s">
        <v>3928</v>
      </c>
      <c r="I213" s="154" t="s">
        <v>4742</v>
      </c>
      <c r="J213" s="160" t="s">
        <v>171</v>
      </c>
      <c r="K213" s="823" t="s">
        <v>695</v>
      </c>
      <c r="L213" s="152" t="str">
        <f>VLOOKUP(K213,CódigosRetorno!$A$2:$B$1683,2,FALSE)</f>
        <v>La moneda debe ser la misma en todo el documento. Salvo las percepciones que sólo son en moneda nacional.</v>
      </c>
      <c r="M213" s="144" t="s">
        <v>424</v>
      </c>
      <c r="N213" s="151" t="s">
        <v>4533</v>
      </c>
      <c r="O213" s="304"/>
    </row>
    <row r="214" spans="1:15" ht="24" x14ac:dyDescent="0.3">
      <c r="A214" s="304"/>
      <c r="B214" s="975"/>
      <c r="C214" s="1030"/>
      <c r="D214" s="1008"/>
      <c r="E214" s="1008"/>
      <c r="F214" s="975" t="s">
        <v>3929</v>
      </c>
      <c r="G214" s="975" t="s">
        <v>3930</v>
      </c>
      <c r="H214" s="1030" t="s">
        <v>3992</v>
      </c>
      <c r="I214" s="658" t="s">
        <v>6283</v>
      </c>
      <c r="J214" s="447" t="s">
        <v>171</v>
      </c>
      <c r="K214" s="445" t="s">
        <v>3673</v>
      </c>
      <c r="L214" s="152" t="str">
        <f>VLOOKUP(K214,CódigosRetorno!$A$2:$B$1683,2,FALSE)</f>
        <v>El XML no contiene el tag de la tasa del tributo de la línea</v>
      </c>
      <c r="M214" s="144" t="s">
        <v>424</v>
      </c>
      <c r="N214" s="163" t="s">
        <v>163</v>
      </c>
      <c r="O214" s="304"/>
    </row>
    <row r="215" spans="1:15" ht="36" x14ac:dyDescent="0.3">
      <c r="A215" s="304"/>
      <c r="B215" s="975"/>
      <c r="C215" s="1030"/>
      <c r="D215" s="1008"/>
      <c r="E215" s="1008"/>
      <c r="F215" s="975"/>
      <c r="G215" s="975"/>
      <c r="H215" s="1030"/>
      <c r="I215" s="152" t="s">
        <v>5061</v>
      </c>
      <c r="J215" s="160" t="s">
        <v>171</v>
      </c>
      <c r="K215" s="823" t="s">
        <v>4264</v>
      </c>
      <c r="L215" s="152" t="str">
        <f>VLOOKUP(K215,CódigosRetorno!$A$2:$B$1683,2,FALSE)</f>
        <v>El dato ingresado como factor de afectacion por linea no cumple con el formato establecido.</v>
      </c>
      <c r="M215" s="144" t="s">
        <v>424</v>
      </c>
      <c r="N215" s="163" t="s">
        <v>163</v>
      </c>
      <c r="O215" s="304"/>
    </row>
    <row r="216" spans="1:15" ht="48" x14ac:dyDescent="0.3">
      <c r="A216" s="304"/>
      <c r="B216" s="975"/>
      <c r="C216" s="1030"/>
      <c r="D216" s="1008"/>
      <c r="E216" s="1008"/>
      <c r="F216" s="975"/>
      <c r="G216" s="975"/>
      <c r="H216" s="1030"/>
      <c r="I216" s="152" t="s">
        <v>5834</v>
      </c>
      <c r="J216" s="160" t="s">
        <v>171</v>
      </c>
      <c r="K216" s="823" t="s">
        <v>3674</v>
      </c>
      <c r="L216" s="152" t="str">
        <f>VLOOKUP(K216,CódigosRetorno!$A$2:$B$1683,2,FALSE)</f>
        <v>El factor de afectación de IGV por linea debe ser diferente a 0.00.</v>
      </c>
      <c r="M216" s="144" t="s">
        <v>424</v>
      </c>
      <c r="N216" s="163" t="s">
        <v>163</v>
      </c>
      <c r="O216" s="304"/>
    </row>
    <row r="217" spans="1:15" ht="36" x14ac:dyDescent="0.3">
      <c r="A217" s="304"/>
      <c r="B217" s="975"/>
      <c r="C217" s="1030"/>
      <c r="D217" s="1008"/>
      <c r="E217" s="1008"/>
      <c r="F217" s="975"/>
      <c r="G217" s="975"/>
      <c r="H217" s="1030"/>
      <c r="I217" s="152" t="s">
        <v>4913</v>
      </c>
      <c r="J217" s="160" t="s">
        <v>171</v>
      </c>
      <c r="K217" s="823" t="s">
        <v>3674</v>
      </c>
      <c r="L217" s="152" t="str">
        <f>VLOOKUP(K217,CódigosRetorno!$A$2:$B$1683,2,FALSE)</f>
        <v>El factor de afectación de IGV por linea debe ser diferente a 0.00.</v>
      </c>
      <c r="M217" s="144" t="s">
        <v>424</v>
      </c>
      <c r="N217" s="163" t="s">
        <v>163</v>
      </c>
      <c r="O217" s="304"/>
    </row>
    <row r="218" spans="1:15" ht="36" x14ac:dyDescent="0.3">
      <c r="A218" s="304"/>
      <c r="B218" s="975"/>
      <c r="C218" s="1030"/>
      <c r="D218" s="1008"/>
      <c r="E218" s="1008"/>
      <c r="F218" s="975" t="s">
        <v>9</v>
      </c>
      <c r="G218" s="1008" t="s">
        <v>5709</v>
      </c>
      <c r="H218" s="974" t="s">
        <v>4582</v>
      </c>
      <c r="I218" s="152" t="s">
        <v>4928</v>
      </c>
      <c r="J218" s="160" t="s">
        <v>171</v>
      </c>
      <c r="K218" s="823" t="s">
        <v>1955</v>
      </c>
      <c r="L218" s="152" t="str">
        <f>VLOOKUP(K218,CódigosRetorno!$A$2:$B$1683,2,FALSE)</f>
        <v>El XML no contiene el tag cbc:TaxExemptionReasonCode de Afectacion al IGV</v>
      </c>
      <c r="M218" s="144" t="s">
        <v>424</v>
      </c>
      <c r="N218" s="163" t="s">
        <v>163</v>
      </c>
      <c r="O218" s="304"/>
    </row>
    <row r="219" spans="1:15" ht="24" x14ac:dyDescent="0.3">
      <c r="A219" s="304"/>
      <c r="B219" s="975"/>
      <c r="C219" s="1030"/>
      <c r="D219" s="1008"/>
      <c r="E219" s="1008"/>
      <c r="F219" s="975"/>
      <c r="G219" s="1008"/>
      <c r="H219" s="974"/>
      <c r="I219" s="152" t="s">
        <v>4770</v>
      </c>
      <c r="J219" s="160" t="s">
        <v>171</v>
      </c>
      <c r="K219" s="823" t="s">
        <v>3562</v>
      </c>
      <c r="L219" s="152" t="str">
        <f>VLOOKUP(K219,CódigosRetorno!$A$2:$B$1683,2,FALSE)</f>
        <v>Afectación de IGV no corresponde al código de tributo de la linea.</v>
      </c>
      <c r="M219" s="144" t="s">
        <v>424</v>
      </c>
      <c r="N219" s="151" t="s">
        <v>163</v>
      </c>
      <c r="O219" s="304"/>
    </row>
    <row r="220" spans="1:15" ht="48" x14ac:dyDescent="0.3">
      <c r="A220" s="304"/>
      <c r="B220" s="975"/>
      <c r="C220" s="1030"/>
      <c r="D220" s="1008"/>
      <c r="E220" s="1008"/>
      <c r="F220" s="975"/>
      <c r="G220" s="1008"/>
      <c r="H220" s="974"/>
      <c r="I220" s="152" t="s">
        <v>4929</v>
      </c>
      <c r="J220" s="160" t="s">
        <v>171</v>
      </c>
      <c r="K220" s="823" t="s">
        <v>2298</v>
      </c>
      <c r="L220" s="152" t="str">
        <f>VLOOKUP(K220,CódigosRetorno!$A$2:$B$1683,2,FALSE)</f>
        <v>El tipo de afectacion del IGV es incorrecto</v>
      </c>
      <c r="M220" s="144" t="s">
        <v>424</v>
      </c>
      <c r="N220" s="151" t="s">
        <v>4648</v>
      </c>
      <c r="O220" s="304"/>
    </row>
    <row r="221" spans="1:15" ht="36" x14ac:dyDescent="0.3">
      <c r="A221" s="304"/>
      <c r="B221" s="975"/>
      <c r="C221" s="1030"/>
      <c r="D221" s="1008"/>
      <c r="E221" s="1008"/>
      <c r="F221" s="975"/>
      <c r="G221" s="1008"/>
      <c r="H221" s="974"/>
      <c r="I221" s="152" t="s">
        <v>4771</v>
      </c>
      <c r="J221" s="160" t="s">
        <v>171</v>
      </c>
      <c r="K221" s="823" t="s">
        <v>1675</v>
      </c>
      <c r="L221" s="152" t="str">
        <f>VLOOKUP(K221,CódigosRetorno!$A$2:$B$1683,2,FALSE)</f>
        <v>Operaciones de exportacion, deben consignar Tipo Afectacion igual a 40</v>
      </c>
      <c r="M221" s="144" t="s">
        <v>424</v>
      </c>
      <c r="N221" s="151" t="s">
        <v>163</v>
      </c>
      <c r="O221" s="304"/>
    </row>
    <row r="222" spans="1:15" ht="48" x14ac:dyDescent="0.3">
      <c r="A222" s="304"/>
      <c r="B222" s="975"/>
      <c r="C222" s="1030"/>
      <c r="D222" s="1008"/>
      <c r="E222" s="1008"/>
      <c r="F222" s="975"/>
      <c r="G222" s="1008"/>
      <c r="H222" s="974"/>
      <c r="I222" s="152" t="s">
        <v>5833</v>
      </c>
      <c r="J222" s="160" t="s">
        <v>171</v>
      </c>
      <c r="K222" s="823" t="s">
        <v>1673</v>
      </c>
      <c r="L222" s="152" t="str">
        <f>VLOOKUP(K222,CódigosRetorno!$A$2:$B$1683,2,FALSE)</f>
        <v>Comprobante operacion sujeta IVAP solo debe tener ítems con código de afectación del IGV igual a 17</v>
      </c>
      <c r="M222" s="144" t="s">
        <v>424</v>
      </c>
      <c r="N222" s="151" t="s">
        <v>163</v>
      </c>
      <c r="O222" s="304"/>
    </row>
    <row r="223" spans="1:15" ht="24" x14ac:dyDescent="0.3">
      <c r="A223" s="304"/>
      <c r="B223" s="975"/>
      <c r="C223" s="1030"/>
      <c r="D223" s="1008"/>
      <c r="E223" s="1008" t="s">
        <v>8</v>
      </c>
      <c r="F223" s="975"/>
      <c r="G223" s="163" t="s">
        <v>3885</v>
      </c>
      <c r="H223" s="101" t="s">
        <v>3886</v>
      </c>
      <c r="I223" s="152" t="s">
        <v>4238</v>
      </c>
      <c r="J223" s="160" t="s">
        <v>1075</v>
      </c>
      <c r="K223" s="823" t="s">
        <v>4226</v>
      </c>
      <c r="L223" s="152" t="str">
        <f>VLOOKUP(K223,CódigosRetorno!$A$2:$B$1683,2,FALSE)</f>
        <v>El dato ingresado como atributo @listAgencyName es incorrecto.</v>
      </c>
      <c r="M223" s="144" t="s">
        <v>424</v>
      </c>
      <c r="N223" s="163" t="s">
        <v>163</v>
      </c>
      <c r="O223" s="304"/>
    </row>
    <row r="224" spans="1:15" ht="24" x14ac:dyDescent="0.3">
      <c r="A224" s="304"/>
      <c r="B224" s="975"/>
      <c r="C224" s="1030"/>
      <c r="D224" s="1008"/>
      <c r="E224" s="1008"/>
      <c r="F224" s="975"/>
      <c r="G224" s="163" t="s">
        <v>3993</v>
      </c>
      <c r="H224" s="101" t="s">
        <v>3888</v>
      </c>
      <c r="I224" s="152" t="s">
        <v>6314</v>
      </c>
      <c r="J224" s="144" t="s">
        <v>1075</v>
      </c>
      <c r="K224" s="821" t="s">
        <v>4227</v>
      </c>
      <c r="L224" s="152" t="str">
        <f>VLOOKUP(K224,CódigosRetorno!$A$2:$B$1683,2,FALSE)</f>
        <v>El dato ingresado como atributo @listName es incorrecto.</v>
      </c>
      <c r="M224" s="144" t="s">
        <v>424</v>
      </c>
      <c r="N224" s="163" t="s">
        <v>163</v>
      </c>
      <c r="O224" s="304"/>
    </row>
    <row r="225" spans="1:15" ht="36" x14ac:dyDescent="0.3">
      <c r="A225" s="304"/>
      <c r="B225" s="975"/>
      <c r="C225" s="1030"/>
      <c r="D225" s="1008"/>
      <c r="E225" s="1008"/>
      <c r="F225" s="975"/>
      <c r="G225" s="151" t="s">
        <v>3994</v>
      </c>
      <c r="H225" s="101" t="s">
        <v>3890</v>
      </c>
      <c r="I225" s="152" t="s">
        <v>6315</v>
      </c>
      <c r="J225" s="160" t="s">
        <v>1075</v>
      </c>
      <c r="K225" s="823" t="s">
        <v>4228</v>
      </c>
      <c r="L225" s="152" t="str">
        <f>VLOOKUP(K225,CódigosRetorno!$A$2:$B$1683,2,FALSE)</f>
        <v>El dato ingresado como atributo @listURI es incorrecto.</v>
      </c>
      <c r="M225" s="144" t="s">
        <v>424</v>
      </c>
      <c r="N225" s="163" t="s">
        <v>163</v>
      </c>
      <c r="O225" s="304"/>
    </row>
    <row r="226" spans="1:15" ht="24" x14ac:dyDescent="0.3">
      <c r="A226" s="304"/>
      <c r="B226" s="975"/>
      <c r="C226" s="1030"/>
      <c r="D226" s="1008"/>
      <c r="E226" s="1008" t="s">
        <v>4</v>
      </c>
      <c r="F226" s="975" t="s">
        <v>40</v>
      </c>
      <c r="G226" s="1008" t="s">
        <v>5710</v>
      </c>
      <c r="H226" s="974" t="s">
        <v>4737</v>
      </c>
      <c r="I226" s="152" t="s">
        <v>2854</v>
      </c>
      <c r="J226" s="160" t="s">
        <v>171</v>
      </c>
      <c r="K226" s="823" t="s">
        <v>2302</v>
      </c>
      <c r="L226" s="152" t="str">
        <f>VLOOKUP(K226,CódigosRetorno!$A$2:$B$1683,2,FALSE)</f>
        <v>El XML no contiene el tag cac:TaxCategory/cac:TaxScheme/cbc:ID del Item</v>
      </c>
      <c r="M226" s="144" t="s">
        <v>424</v>
      </c>
      <c r="N226" s="163" t="s">
        <v>163</v>
      </c>
      <c r="O226" s="304"/>
    </row>
    <row r="227" spans="1:15" ht="24" x14ac:dyDescent="0.3">
      <c r="A227" s="304"/>
      <c r="B227" s="975"/>
      <c r="C227" s="1030"/>
      <c r="D227" s="1008"/>
      <c r="E227" s="1008"/>
      <c r="F227" s="975"/>
      <c r="G227" s="1008"/>
      <c r="H227" s="974"/>
      <c r="I227" s="152" t="s">
        <v>2890</v>
      </c>
      <c r="J227" s="160" t="s">
        <v>171</v>
      </c>
      <c r="K227" s="823" t="s">
        <v>2303</v>
      </c>
      <c r="L227" s="152" t="str">
        <f>VLOOKUP(K227,CódigosRetorno!$A$2:$B$1683,2,FALSE)</f>
        <v>El codigo del tributo es invalido</v>
      </c>
      <c r="M227" s="144" t="s">
        <v>424</v>
      </c>
      <c r="N227" s="151" t="s">
        <v>4649</v>
      </c>
      <c r="O227" s="304"/>
    </row>
    <row r="228" spans="1:15" ht="24" x14ac:dyDescent="0.3">
      <c r="A228" s="304"/>
      <c r="B228" s="975"/>
      <c r="C228" s="1030"/>
      <c r="D228" s="1008"/>
      <c r="E228" s="1008"/>
      <c r="F228" s="975"/>
      <c r="G228" s="1008"/>
      <c r="H228" s="974"/>
      <c r="I228" s="500" t="s">
        <v>6253</v>
      </c>
      <c r="J228" s="373" t="s">
        <v>171</v>
      </c>
      <c r="K228" s="374" t="s">
        <v>3792</v>
      </c>
      <c r="L228" s="152" t="str">
        <f>VLOOKUP(K228,CódigosRetorno!$A$2:$B$1683,2,FALSE)</f>
        <v>El código de tributo no debe repetirse a nivel de item</v>
      </c>
      <c r="M228" s="144" t="s">
        <v>424</v>
      </c>
      <c r="N228" s="163" t="s">
        <v>163</v>
      </c>
      <c r="O228" s="304"/>
    </row>
    <row r="229" spans="1:15" ht="48" x14ac:dyDescent="0.3">
      <c r="A229" s="304"/>
      <c r="B229" s="975"/>
      <c r="C229" s="1030"/>
      <c r="D229" s="1008"/>
      <c r="E229" s="1008"/>
      <c r="F229" s="975"/>
      <c r="G229" s="1008"/>
      <c r="H229" s="974"/>
      <c r="I229" s="914" t="s">
        <v>7054</v>
      </c>
      <c r="J229" s="721" t="s">
        <v>171</v>
      </c>
      <c r="K229" s="722" t="s">
        <v>4271</v>
      </c>
      <c r="L229" s="152" t="str">
        <f>VLOOKUP(K229,CódigosRetorno!$A$2:$B$1683,2,FALSE)</f>
        <v>El XML debe contener al menos un tributo por linea de afectacion por IGV</v>
      </c>
      <c r="M229" s="144" t="s">
        <v>424</v>
      </c>
      <c r="N229" s="163" t="s">
        <v>163</v>
      </c>
      <c r="O229" s="304"/>
    </row>
    <row r="230" spans="1:15" ht="108" x14ac:dyDescent="0.3">
      <c r="A230" s="304"/>
      <c r="B230" s="975"/>
      <c r="C230" s="1030"/>
      <c r="D230" s="1008"/>
      <c r="E230" s="1008"/>
      <c r="F230" s="975"/>
      <c r="G230" s="1008"/>
      <c r="H230" s="974"/>
      <c r="I230" s="154" t="s">
        <v>4905</v>
      </c>
      <c r="J230" s="160" t="s">
        <v>171</v>
      </c>
      <c r="K230" s="823" t="s">
        <v>4892</v>
      </c>
      <c r="L230" s="152" t="str">
        <f>VLOOKUP(K230,CódigosRetorno!$A$2:$B$1683,2,FALSE)</f>
        <v>La combinación de tributos no es permitida</v>
      </c>
      <c r="M230" s="144" t="s">
        <v>424</v>
      </c>
      <c r="N230" s="163" t="s">
        <v>163</v>
      </c>
      <c r="O230" s="304"/>
    </row>
    <row r="231" spans="1:15" ht="24" x14ac:dyDescent="0.3">
      <c r="A231" s="304"/>
      <c r="B231" s="975"/>
      <c r="C231" s="1030"/>
      <c r="D231" s="1008"/>
      <c r="E231" s="1008" t="s">
        <v>8</v>
      </c>
      <c r="F231" s="975"/>
      <c r="G231" s="151" t="s">
        <v>3932</v>
      </c>
      <c r="H231" s="152" t="s">
        <v>3901</v>
      </c>
      <c r="I231" s="152" t="s">
        <v>6316</v>
      </c>
      <c r="J231" s="144" t="s">
        <v>1075</v>
      </c>
      <c r="K231" s="821" t="s">
        <v>4231</v>
      </c>
      <c r="L231" s="152" t="str">
        <f>VLOOKUP(K231,CódigosRetorno!$A$2:$B$1683,2,FALSE)</f>
        <v>El dato ingresado como atributo @schemeName es incorrecto.</v>
      </c>
      <c r="M231" s="144" t="s">
        <v>424</v>
      </c>
      <c r="N231" s="163" t="s">
        <v>163</v>
      </c>
      <c r="O231" s="304"/>
    </row>
    <row r="232" spans="1:15" ht="24" x14ac:dyDescent="0.3">
      <c r="A232" s="304"/>
      <c r="B232" s="975"/>
      <c r="C232" s="1030"/>
      <c r="D232" s="1008"/>
      <c r="E232" s="1008"/>
      <c r="F232" s="975"/>
      <c r="G232" s="151" t="s">
        <v>3885</v>
      </c>
      <c r="H232" s="152" t="s">
        <v>3902</v>
      </c>
      <c r="I232" s="152" t="s">
        <v>4238</v>
      </c>
      <c r="J232" s="144" t="s">
        <v>1075</v>
      </c>
      <c r="K232" s="821" t="s">
        <v>4232</v>
      </c>
      <c r="L232" s="152" t="str">
        <f>VLOOKUP(K232,CódigosRetorno!$A$2:$B$1683,2,FALSE)</f>
        <v>El dato ingresado como atributo @schemeAgencyName es incorrecto.</v>
      </c>
      <c r="M232" s="144" t="s">
        <v>424</v>
      </c>
      <c r="N232" s="163" t="s">
        <v>163</v>
      </c>
      <c r="O232" s="304"/>
    </row>
    <row r="233" spans="1:15" ht="36" x14ac:dyDescent="0.3">
      <c r="A233" s="304"/>
      <c r="B233" s="975"/>
      <c r="C233" s="1030"/>
      <c r="D233" s="1008"/>
      <c r="E233" s="1008"/>
      <c r="F233" s="975"/>
      <c r="G233" s="163" t="s">
        <v>4551</v>
      </c>
      <c r="H233" s="101" t="s">
        <v>3904</v>
      </c>
      <c r="I233" s="152" t="s">
        <v>6317</v>
      </c>
      <c r="J233" s="160" t="s">
        <v>1075</v>
      </c>
      <c r="K233" s="823" t="s">
        <v>4233</v>
      </c>
      <c r="L233" s="152" t="str">
        <f>VLOOKUP(K233,CódigosRetorno!$A$2:$B$1683,2,FALSE)</f>
        <v>El dato ingresado como atributo @schemeURI es incorrecto.</v>
      </c>
      <c r="M233" s="144" t="s">
        <v>424</v>
      </c>
      <c r="N233" s="163" t="s">
        <v>163</v>
      </c>
      <c r="O233" s="304"/>
    </row>
    <row r="234" spans="1:15" ht="24" x14ac:dyDescent="0.3">
      <c r="A234" s="304"/>
      <c r="B234" s="975"/>
      <c r="C234" s="1030"/>
      <c r="D234" s="1008"/>
      <c r="E234" s="1008" t="s">
        <v>4</v>
      </c>
      <c r="F234" s="975" t="s">
        <v>42</v>
      </c>
      <c r="G234" s="1008" t="s">
        <v>5710</v>
      </c>
      <c r="H234" s="974" t="s">
        <v>3934</v>
      </c>
      <c r="I234" s="152" t="s">
        <v>2854</v>
      </c>
      <c r="J234" s="160" t="s">
        <v>171</v>
      </c>
      <c r="K234" s="823" t="s">
        <v>3679</v>
      </c>
      <c r="L234" s="152" t="str">
        <f>VLOOKUP(K234,CódigosRetorno!$A$2:$B$1683,2,FALSE)</f>
        <v>El XML no contiene el tag o no existe información del nombre de tributo de la línea</v>
      </c>
      <c r="M234" s="144" t="s">
        <v>424</v>
      </c>
      <c r="N234" s="163" t="s">
        <v>163</v>
      </c>
      <c r="O234" s="304"/>
    </row>
    <row r="235" spans="1:15" ht="24" x14ac:dyDescent="0.3">
      <c r="A235" s="304"/>
      <c r="B235" s="975"/>
      <c r="C235" s="1030"/>
      <c r="D235" s="1008"/>
      <c r="E235" s="1008"/>
      <c r="F235" s="975"/>
      <c r="G235" s="1008"/>
      <c r="H235" s="974"/>
      <c r="I235" s="154" t="s">
        <v>4880</v>
      </c>
      <c r="J235" s="160" t="s">
        <v>171</v>
      </c>
      <c r="K235" s="823" t="s">
        <v>3564</v>
      </c>
      <c r="L235" s="152" t="str">
        <f>VLOOKUP(K235,CódigosRetorno!$A$2:$B$1683,2,FALSE)</f>
        <v>Nombre de tributo no corresponde al código de tributo de la linea.</v>
      </c>
      <c r="M235" s="144" t="s">
        <v>424</v>
      </c>
      <c r="N235" s="151" t="s">
        <v>4649</v>
      </c>
      <c r="O235" s="304"/>
    </row>
    <row r="236" spans="1:15" ht="36" x14ac:dyDescent="0.3">
      <c r="A236" s="304"/>
      <c r="B236" s="975"/>
      <c r="C236" s="1030"/>
      <c r="D236" s="1008"/>
      <c r="E236" s="1008"/>
      <c r="F236" s="151" t="s">
        <v>12</v>
      </c>
      <c r="G236" s="144"/>
      <c r="H236" s="154" t="s">
        <v>3997</v>
      </c>
      <c r="I236" s="154" t="s">
        <v>4878</v>
      </c>
      <c r="J236" s="160" t="s">
        <v>171</v>
      </c>
      <c r="K236" s="821" t="s">
        <v>727</v>
      </c>
      <c r="L236" s="152" t="str">
        <f>VLOOKUP(K236,CódigosRetorno!$A$2:$B$1683,2,FALSE)</f>
        <v>El Name o TaxTypeCode debe corresponder al codigo de tributo del item</v>
      </c>
      <c r="M236" s="144" t="s">
        <v>424</v>
      </c>
      <c r="N236" s="151" t="s">
        <v>4649</v>
      </c>
      <c r="O236" s="304"/>
    </row>
    <row r="237" spans="1:15" ht="36" x14ac:dyDescent="0.3">
      <c r="A237" s="304"/>
      <c r="B237" s="975">
        <f>B203+1</f>
        <v>37</v>
      </c>
      <c r="C237" s="1030" t="s">
        <v>5973</v>
      </c>
      <c r="D237" s="1008" t="s">
        <v>14</v>
      </c>
      <c r="E237" s="1008" t="s">
        <v>8</v>
      </c>
      <c r="F237" s="151" t="s">
        <v>11</v>
      </c>
      <c r="G237" s="144" t="s">
        <v>15</v>
      </c>
      <c r="H237" s="152" t="s">
        <v>3990</v>
      </c>
      <c r="I237" s="152" t="s">
        <v>5057</v>
      </c>
      <c r="J237" s="144" t="s">
        <v>171</v>
      </c>
      <c r="K237" s="823" t="s">
        <v>3737</v>
      </c>
      <c r="L237" s="152" t="str">
        <f>VLOOKUP(K237,CódigosRetorno!$A$2:$B$1683,2,FALSE)</f>
        <v>El dato ingresado en TaxableAmount de la linea no cumple con el formato establecido</v>
      </c>
      <c r="M237" s="144" t="s">
        <v>424</v>
      </c>
      <c r="N237" s="151" t="s">
        <v>163</v>
      </c>
      <c r="O237" s="304"/>
    </row>
    <row r="238" spans="1:15" ht="24" x14ac:dyDescent="0.3">
      <c r="A238" s="304"/>
      <c r="B238" s="975"/>
      <c r="C238" s="1030"/>
      <c r="D238" s="1008"/>
      <c r="E238" s="1008"/>
      <c r="F238" s="151" t="s">
        <v>12</v>
      </c>
      <c r="G238" s="144" t="s">
        <v>5700</v>
      </c>
      <c r="H238" s="101" t="s">
        <v>3928</v>
      </c>
      <c r="I238" s="154" t="s">
        <v>4742</v>
      </c>
      <c r="J238" s="160" t="s">
        <v>171</v>
      </c>
      <c r="K238" s="823" t="s">
        <v>695</v>
      </c>
      <c r="L238" s="152" t="str">
        <f>VLOOKUP(K238,CódigosRetorno!$A$2:$B$1683,2,FALSE)</f>
        <v>La moneda debe ser la misma en todo el documento. Salvo las percepciones que sólo son en moneda nacional.</v>
      </c>
      <c r="M238" s="144" t="s">
        <v>424</v>
      </c>
      <c r="N238" s="151" t="s">
        <v>4533</v>
      </c>
      <c r="O238" s="304"/>
    </row>
    <row r="239" spans="1:15" ht="24" x14ac:dyDescent="0.3">
      <c r="A239" s="304"/>
      <c r="B239" s="975"/>
      <c r="C239" s="1030"/>
      <c r="D239" s="1008"/>
      <c r="E239" s="1008"/>
      <c r="F239" s="975" t="s">
        <v>11</v>
      </c>
      <c r="G239" s="1008" t="s">
        <v>15</v>
      </c>
      <c r="H239" s="974" t="s">
        <v>4711</v>
      </c>
      <c r="I239" s="152" t="s">
        <v>5060</v>
      </c>
      <c r="J239" s="160" t="s">
        <v>171</v>
      </c>
      <c r="K239" s="823" t="s">
        <v>2306</v>
      </c>
      <c r="L239" s="152" t="str">
        <f>VLOOKUP(K239,CódigosRetorno!$A$2:$B$1683,2,FALSE)</f>
        <v>El dato ingresado en TaxAmount de la linea no cumple con el formato establecido</v>
      </c>
      <c r="M239" s="144" t="s">
        <v>424</v>
      </c>
      <c r="N239" s="163" t="s">
        <v>163</v>
      </c>
      <c r="O239" s="304"/>
    </row>
    <row r="240" spans="1:15" ht="48" x14ac:dyDescent="0.3">
      <c r="A240" s="304"/>
      <c r="B240" s="975"/>
      <c r="C240" s="1030"/>
      <c r="D240" s="1008"/>
      <c r="E240" s="1008"/>
      <c r="F240" s="975"/>
      <c r="G240" s="1008"/>
      <c r="H240" s="974"/>
      <c r="I240" s="152" t="s">
        <v>4930</v>
      </c>
      <c r="J240" s="160" t="s">
        <v>171</v>
      </c>
      <c r="K240" s="823" t="s">
        <v>4283</v>
      </c>
      <c r="L240" s="152" t="str">
        <f>VLOOKUP(K240,CódigosRetorno!$A$2:$B$1683,2,FALSE)</f>
        <v>El producto del factor y monto base de la afectación del ISC no corresponde al monto de afectacion de linea.</v>
      </c>
      <c r="M240" s="144" t="s">
        <v>424</v>
      </c>
      <c r="N240" s="163" t="s">
        <v>163</v>
      </c>
      <c r="O240" s="304"/>
    </row>
    <row r="241" spans="1:15" ht="48" x14ac:dyDescent="0.3">
      <c r="A241" s="304"/>
      <c r="B241" s="975"/>
      <c r="C241" s="1030"/>
      <c r="D241" s="1008"/>
      <c r="E241" s="1008"/>
      <c r="F241" s="975"/>
      <c r="G241" s="1008"/>
      <c r="H241" s="974"/>
      <c r="I241" s="152" t="s">
        <v>4931</v>
      </c>
      <c r="J241" s="160" t="s">
        <v>171</v>
      </c>
      <c r="K241" s="823" t="s">
        <v>4284</v>
      </c>
      <c r="L241" s="152" t="str">
        <f>VLOOKUP(K241,CódigosRetorno!$A$2:$B$1683,2,FALSE)</f>
        <v>El producto del factor y monto base de la afectación de otros tributos no corresponde al monto de afectacion de linea.</v>
      </c>
      <c r="M241" s="144" t="s">
        <v>424</v>
      </c>
      <c r="N241" s="163" t="s">
        <v>163</v>
      </c>
      <c r="O241" s="304"/>
    </row>
    <row r="242" spans="1:15" ht="24" x14ac:dyDescent="0.3">
      <c r="A242" s="304"/>
      <c r="B242" s="975"/>
      <c r="C242" s="1030"/>
      <c r="D242" s="1008"/>
      <c r="E242" s="1008"/>
      <c r="F242" s="151" t="s">
        <v>12</v>
      </c>
      <c r="G242" s="144" t="s">
        <v>5700</v>
      </c>
      <c r="H242" s="101" t="s">
        <v>3928</v>
      </c>
      <c r="I242" s="154" t="s">
        <v>4742</v>
      </c>
      <c r="J242" s="160" t="s">
        <v>171</v>
      </c>
      <c r="K242" s="823" t="s">
        <v>695</v>
      </c>
      <c r="L242" s="152" t="str">
        <f>VLOOKUP(K242,CódigosRetorno!$A$2:$B$1683,2,FALSE)</f>
        <v>La moneda debe ser la misma en todo el documento. Salvo las percepciones que sólo son en moneda nacional.</v>
      </c>
      <c r="M242" s="144" t="s">
        <v>424</v>
      </c>
      <c r="N242" s="151" t="s">
        <v>4533</v>
      </c>
      <c r="O242" s="304"/>
    </row>
    <row r="243" spans="1:15" ht="24" x14ac:dyDescent="0.3">
      <c r="A243" s="304"/>
      <c r="B243" s="975"/>
      <c r="C243" s="1030"/>
      <c r="D243" s="1008"/>
      <c r="E243" s="1008"/>
      <c r="F243" s="975" t="s">
        <v>3929</v>
      </c>
      <c r="G243" s="975" t="s">
        <v>3930</v>
      </c>
      <c r="H243" s="974" t="s">
        <v>3995</v>
      </c>
      <c r="I243" s="658" t="s">
        <v>6283</v>
      </c>
      <c r="J243" s="447" t="s">
        <v>171</v>
      </c>
      <c r="K243" s="445" t="s">
        <v>3673</v>
      </c>
      <c r="L243" s="152" t="str">
        <f>VLOOKUP(K243,CódigosRetorno!$A$2:$B$1683,2,FALSE)</f>
        <v>El XML no contiene el tag de la tasa del tributo de la línea</v>
      </c>
      <c r="M243" s="144" t="s">
        <v>424</v>
      </c>
      <c r="N243" s="163" t="s">
        <v>163</v>
      </c>
      <c r="O243" s="304"/>
    </row>
    <row r="244" spans="1:15" ht="36" x14ac:dyDescent="0.3">
      <c r="A244" s="304"/>
      <c r="B244" s="975"/>
      <c r="C244" s="1030"/>
      <c r="D244" s="1008"/>
      <c r="E244" s="1008"/>
      <c r="F244" s="975"/>
      <c r="G244" s="975"/>
      <c r="H244" s="974"/>
      <c r="I244" s="152" t="s">
        <v>5061</v>
      </c>
      <c r="J244" s="160" t="s">
        <v>171</v>
      </c>
      <c r="K244" s="823" t="s">
        <v>4264</v>
      </c>
      <c r="L244" s="152" t="str">
        <f>VLOOKUP(K244,CódigosRetorno!$A$2:$B$1683,2,FALSE)</f>
        <v>El dato ingresado como factor de afectacion por linea no cumple con el formato establecido.</v>
      </c>
      <c r="M244" s="144" t="s">
        <v>424</v>
      </c>
      <c r="N244" s="163" t="s">
        <v>163</v>
      </c>
      <c r="O244" s="304"/>
    </row>
    <row r="245" spans="1:15" ht="36" x14ac:dyDescent="0.3">
      <c r="A245" s="304"/>
      <c r="B245" s="975"/>
      <c r="C245" s="1030"/>
      <c r="D245" s="1008"/>
      <c r="E245" s="1008"/>
      <c r="F245" s="975"/>
      <c r="G245" s="975"/>
      <c r="H245" s="974"/>
      <c r="I245" s="152" t="s">
        <v>4932</v>
      </c>
      <c r="J245" s="160" t="s">
        <v>171</v>
      </c>
      <c r="K245" s="823" t="s">
        <v>4267</v>
      </c>
      <c r="L245" s="152" t="str">
        <f>VLOOKUP(K245,CódigosRetorno!$A$2:$B$1683,2,FALSE)</f>
        <v>El factor de afectación de ISC por linea debe ser diferente a 0.00.</v>
      </c>
      <c r="M245" s="144" t="s">
        <v>424</v>
      </c>
      <c r="N245" s="163" t="s">
        <v>163</v>
      </c>
      <c r="O245" s="304"/>
    </row>
    <row r="246" spans="1:15" ht="36" x14ac:dyDescent="0.3">
      <c r="A246" s="304"/>
      <c r="B246" s="975"/>
      <c r="C246" s="1030"/>
      <c r="D246" s="1008"/>
      <c r="E246" s="1008"/>
      <c r="F246" s="975" t="s">
        <v>9</v>
      </c>
      <c r="G246" s="1008" t="s">
        <v>5711</v>
      </c>
      <c r="H246" s="974" t="s">
        <v>3996</v>
      </c>
      <c r="I246" s="152" t="s">
        <v>4933</v>
      </c>
      <c r="J246" s="160" t="s">
        <v>171</v>
      </c>
      <c r="K246" s="823" t="s">
        <v>1953</v>
      </c>
      <c r="L246" s="152" t="str">
        <f>VLOOKUP(K246,CódigosRetorno!$A$2:$B$1683,2,FALSE)</f>
        <v>Si existe monto de ISC en el ITEM debe especificar el sistema de calculo</v>
      </c>
      <c r="M246" s="144" t="s">
        <v>424</v>
      </c>
      <c r="N246" s="81" t="s">
        <v>163</v>
      </c>
      <c r="O246" s="304"/>
    </row>
    <row r="247" spans="1:15" ht="24" x14ac:dyDescent="0.3">
      <c r="A247" s="304"/>
      <c r="B247" s="975"/>
      <c r="C247" s="1030"/>
      <c r="D247" s="1008"/>
      <c r="E247" s="1008"/>
      <c r="F247" s="975"/>
      <c r="G247" s="1008"/>
      <c r="H247" s="974"/>
      <c r="I247" s="152" t="s">
        <v>4873</v>
      </c>
      <c r="J247" s="160" t="s">
        <v>171</v>
      </c>
      <c r="K247" s="823" t="s">
        <v>4782</v>
      </c>
      <c r="L247" s="152" t="str">
        <f>VLOOKUP(K247,CódigosRetorno!$A$2:$B$1683,2,FALSE)</f>
        <v>Solo debe consignar sistema de calculo si el tributo es ISC</v>
      </c>
      <c r="M247" s="144" t="s">
        <v>424</v>
      </c>
      <c r="N247" s="163" t="s">
        <v>163</v>
      </c>
      <c r="O247" s="304"/>
    </row>
    <row r="248" spans="1:15" ht="36" x14ac:dyDescent="0.3">
      <c r="A248" s="304"/>
      <c r="B248" s="975"/>
      <c r="C248" s="1030"/>
      <c r="D248" s="1008"/>
      <c r="E248" s="1008"/>
      <c r="F248" s="975"/>
      <c r="G248" s="1008"/>
      <c r="H248" s="974"/>
      <c r="I248" s="152" t="s">
        <v>4934</v>
      </c>
      <c r="J248" s="160" t="s">
        <v>171</v>
      </c>
      <c r="K248" s="823" t="s">
        <v>2297</v>
      </c>
      <c r="L248" s="152" t="str">
        <f>VLOOKUP(K248,CódigosRetorno!$A$2:$B$1683,2,FALSE)</f>
        <v>El sistema de calculo del ISC es incorrecto</v>
      </c>
      <c r="M248" s="144" t="s">
        <v>424</v>
      </c>
      <c r="N248" s="151" t="s">
        <v>4650</v>
      </c>
      <c r="O248" s="304"/>
    </row>
    <row r="249" spans="1:15" ht="24" x14ac:dyDescent="0.3">
      <c r="A249" s="304"/>
      <c r="B249" s="975"/>
      <c r="C249" s="1030"/>
      <c r="D249" s="1008"/>
      <c r="E249" s="1008"/>
      <c r="F249" s="975" t="s">
        <v>40</v>
      </c>
      <c r="G249" s="1008" t="s">
        <v>5710</v>
      </c>
      <c r="H249" s="974" t="s">
        <v>4737</v>
      </c>
      <c r="I249" s="152" t="s">
        <v>2854</v>
      </c>
      <c r="J249" s="160" t="s">
        <v>171</v>
      </c>
      <c r="K249" s="823" t="s">
        <v>2302</v>
      </c>
      <c r="L249" s="152" t="str">
        <f>VLOOKUP(K249,CódigosRetorno!$A$2:$B$1683,2,FALSE)</f>
        <v>El XML no contiene el tag cac:TaxCategory/cac:TaxScheme/cbc:ID del Item</v>
      </c>
      <c r="M249" s="144" t="s">
        <v>424</v>
      </c>
      <c r="N249" s="163" t="s">
        <v>163</v>
      </c>
      <c r="O249" s="304"/>
    </row>
    <row r="250" spans="1:15" ht="24" x14ac:dyDescent="0.3">
      <c r="A250" s="304"/>
      <c r="B250" s="975"/>
      <c r="C250" s="1030"/>
      <c r="D250" s="1008"/>
      <c r="E250" s="1008"/>
      <c r="F250" s="975"/>
      <c r="G250" s="1008"/>
      <c r="H250" s="974"/>
      <c r="I250" s="152" t="s">
        <v>2890</v>
      </c>
      <c r="J250" s="160" t="s">
        <v>171</v>
      </c>
      <c r="K250" s="823" t="s">
        <v>2303</v>
      </c>
      <c r="L250" s="152" t="str">
        <f>VLOOKUP(K250,CódigosRetorno!$A$2:$B$1683,2,FALSE)</f>
        <v>El codigo del tributo es invalido</v>
      </c>
      <c r="M250" s="144" t="s">
        <v>424</v>
      </c>
      <c r="N250" s="151" t="s">
        <v>4649</v>
      </c>
      <c r="O250" s="304"/>
    </row>
    <row r="251" spans="1:15" ht="24" x14ac:dyDescent="0.3">
      <c r="A251" s="304"/>
      <c r="B251" s="975"/>
      <c r="C251" s="1030"/>
      <c r="D251" s="1008"/>
      <c r="E251" s="1008"/>
      <c r="F251" s="975"/>
      <c r="G251" s="1008"/>
      <c r="H251" s="974"/>
      <c r="I251" s="500" t="s">
        <v>6253</v>
      </c>
      <c r="J251" s="373" t="s">
        <v>171</v>
      </c>
      <c r="K251" s="374" t="s">
        <v>3792</v>
      </c>
      <c r="L251" s="152" t="str">
        <f>VLOOKUP(K251,CódigosRetorno!$A$2:$B$1683,2,FALSE)</f>
        <v>El código de tributo no debe repetirse a nivel de item</v>
      </c>
      <c r="M251" s="144" t="s">
        <v>424</v>
      </c>
      <c r="N251" s="163" t="s">
        <v>163</v>
      </c>
      <c r="O251" s="304"/>
    </row>
    <row r="252" spans="1:15" ht="24" x14ac:dyDescent="0.3">
      <c r="A252" s="304"/>
      <c r="B252" s="975"/>
      <c r="C252" s="1030"/>
      <c r="D252" s="1008"/>
      <c r="E252" s="1008"/>
      <c r="F252" s="975"/>
      <c r="G252" s="151" t="s">
        <v>3932</v>
      </c>
      <c r="H252" s="152" t="s">
        <v>3901</v>
      </c>
      <c r="I252" s="152" t="s">
        <v>6316</v>
      </c>
      <c r="J252" s="144" t="s">
        <v>1075</v>
      </c>
      <c r="K252" s="821" t="s">
        <v>4231</v>
      </c>
      <c r="L252" s="152" t="str">
        <f>VLOOKUP(K252,CódigosRetorno!$A$2:$B$1683,2,FALSE)</f>
        <v>El dato ingresado como atributo @schemeName es incorrecto.</v>
      </c>
      <c r="M252" s="144" t="s">
        <v>424</v>
      </c>
      <c r="N252" s="163" t="s">
        <v>163</v>
      </c>
      <c r="O252" s="304"/>
    </row>
    <row r="253" spans="1:15" ht="24" x14ac:dyDescent="0.3">
      <c r="A253" s="304"/>
      <c r="B253" s="975"/>
      <c r="C253" s="1030"/>
      <c r="D253" s="1008"/>
      <c r="E253" s="1008"/>
      <c r="F253" s="975"/>
      <c r="G253" s="151" t="s">
        <v>3885</v>
      </c>
      <c r="H253" s="152" t="s">
        <v>3902</v>
      </c>
      <c r="I253" s="152" t="s">
        <v>4238</v>
      </c>
      <c r="J253" s="144" t="s">
        <v>1075</v>
      </c>
      <c r="K253" s="821" t="s">
        <v>4232</v>
      </c>
      <c r="L253" s="152" t="str">
        <f>VLOOKUP(K253,CódigosRetorno!$A$2:$B$1683,2,FALSE)</f>
        <v>El dato ingresado como atributo @schemeAgencyName es incorrecto.</v>
      </c>
      <c r="M253" s="144" t="s">
        <v>424</v>
      </c>
      <c r="N253" s="163" t="s">
        <v>163</v>
      </c>
      <c r="O253" s="304"/>
    </row>
    <row r="254" spans="1:15" ht="36" x14ac:dyDescent="0.3">
      <c r="A254" s="304"/>
      <c r="B254" s="975"/>
      <c r="C254" s="1030"/>
      <c r="D254" s="1008"/>
      <c r="E254" s="1008"/>
      <c r="F254" s="975"/>
      <c r="G254" s="151" t="s">
        <v>4276</v>
      </c>
      <c r="H254" s="101" t="s">
        <v>3904</v>
      </c>
      <c r="I254" s="152" t="s">
        <v>6317</v>
      </c>
      <c r="J254" s="160" t="s">
        <v>1075</v>
      </c>
      <c r="K254" s="823" t="s">
        <v>4233</v>
      </c>
      <c r="L254" s="152" t="str">
        <f>VLOOKUP(K254,CódigosRetorno!$A$2:$B$1683,2,FALSE)</f>
        <v>El dato ingresado como atributo @schemeURI es incorrecto.</v>
      </c>
      <c r="M254" s="144" t="s">
        <v>424</v>
      </c>
      <c r="N254" s="163" t="s">
        <v>163</v>
      </c>
      <c r="O254" s="304"/>
    </row>
    <row r="255" spans="1:15" ht="24" x14ac:dyDescent="0.3">
      <c r="A255" s="304"/>
      <c r="B255" s="975"/>
      <c r="C255" s="1030"/>
      <c r="D255" s="1008"/>
      <c r="E255" s="1008"/>
      <c r="F255" s="975" t="s">
        <v>42</v>
      </c>
      <c r="G255" s="1008" t="s">
        <v>5710</v>
      </c>
      <c r="H255" s="974" t="s">
        <v>3934</v>
      </c>
      <c r="I255" s="152" t="s">
        <v>2854</v>
      </c>
      <c r="J255" s="160" t="s">
        <v>171</v>
      </c>
      <c r="K255" s="823" t="s">
        <v>3679</v>
      </c>
      <c r="L255" s="152" t="str">
        <f>VLOOKUP(K255,CódigosRetorno!$A$2:$B$1683,2,FALSE)</f>
        <v>El XML no contiene el tag o no existe información del nombre de tributo de la línea</v>
      </c>
      <c r="M255" s="144" t="s">
        <v>424</v>
      </c>
      <c r="N255" s="163" t="s">
        <v>163</v>
      </c>
      <c r="O255" s="304"/>
    </row>
    <row r="256" spans="1:15" ht="24" x14ac:dyDescent="0.3">
      <c r="A256" s="304"/>
      <c r="B256" s="975"/>
      <c r="C256" s="1030"/>
      <c r="D256" s="1008"/>
      <c r="E256" s="1008"/>
      <c r="F256" s="975"/>
      <c r="G256" s="1008"/>
      <c r="H256" s="974"/>
      <c r="I256" s="154" t="s">
        <v>4880</v>
      </c>
      <c r="J256" s="160" t="s">
        <v>171</v>
      </c>
      <c r="K256" s="823" t="s">
        <v>3564</v>
      </c>
      <c r="L256" s="152" t="str">
        <f>VLOOKUP(K256,CódigosRetorno!$A$2:$B$1683,2,FALSE)</f>
        <v>Nombre de tributo no corresponde al código de tributo de la linea.</v>
      </c>
      <c r="M256" s="144" t="s">
        <v>424</v>
      </c>
      <c r="N256" s="151" t="s">
        <v>4649</v>
      </c>
      <c r="O256" s="304"/>
    </row>
    <row r="257" spans="1:15" ht="36" x14ac:dyDescent="0.3">
      <c r="A257" s="304"/>
      <c r="B257" s="975"/>
      <c r="C257" s="1030"/>
      <c r="D257" s="1008"/>
      <c r="E257" s="1008"/>
      <c r="F257" s="151" t="s">
        <v>12</v>
      </c>
      <c r="G257" s="144" t="s">
        <v>5710</v>
      </c>
      <c r="H257" s="152" t="s">
        <v>3997</v>
      </c>
      <c r="I257" s="154" t="s">
        <v>4878</v>
      </c>
      <c r="J257" s="160" t="s">
        <v>171</v>
      </c>
      <c r="K257" s="821" t="s">
        <v>727</v>
      </c>
      <c r="L257" s="152" t="str">
        <f>VLOOKUP(K257,CódigosRetorno!$A$2:$B$1683,2,FALSE)</f>
        <v>El Name o TaxTypeCode debe corresponder al codigo de tributo del item</v>
      </c>
      <c r="M257" s="144" t="s">
        <v>424</v>
      </c>
      <c r="N257" s="151" t="s">
        <v>4649</v>
      </c>
      <c r="O257" s="304"/>
    </row>
    <row r="258" spans="1:15" ht="24" x14ac:dyDescent="0.3">
      <c r="A258" s="304"/>
      <c r="B258" s="1092">
        <f>B237+1</f>
        <v>38</v>
      </c>
      <c r="C258" s="1093" t="s">
        <v>5921</v>
      </c>
      <c r="D258" s="1015" t="s">
        <v>14</v>
      </c>
      <c r="E258" s="1015" t="s">
        <v>8</v>
      </c>
      <c r="F258" s="1092" t="s">
        <v>11</v>
      </c>
      <c r="G258" s="1015" t="s">
        <v>15</v>
      </c>
      <c r="H258" s="1100" t="s">
        <v>4711</v>
      </c>
      <c r="I258" s="511" t="s">
        <v>5060</v>
      </c>
      <c r="J258" s="447" t="s">
        <v>171</v>
      </c>
      <c r="K258" s="445" t="s">
        <v>2306</v>
      </c>
      <c r="L258" s="511" t="str">
        <f>VLOOKUP(K258,CódigosRetorno!$A$2:$B$1683,2,FALSE)</f>
        <v>El dato ingresado en TaxAmount de la linea no cumple con el formato establecido</v>
      </c>
      <c r="M258" s="510" t="s">
        <v>424</v>
      </c>
      <c r="N258" s="448" t="s">
        <v>163</v>
      </c>
      <c r="O258" s="304"/>
    </row>
    <row r="259" spans="1:15" ht="60" x14ac:dyDescent="0.3">
      <c r="A259" s="304"/>
      <c r="B259" s="1092"/>
      <c r="C259" s="1093"/>
      <c r="D259" s="1015"/>
      <c r="E259" s="1015"/>
      <c r="F259" s="1092"/>
      <c r="G259" s="1015"/>
      <c r="H259" s="1100"/>
      <c r="I259" s="511" t="s">
        <v>6093</v>
      </c>
      <c r="J259" s="447" t="s">
        <v>1075</v>
      </c>
      <c r="K259" s="445" t="s">
        <v>5795</v>
      </c>
      <c r="L259" s="511" t="str">
        <f>VLOOKUP(K259,CódigosRetorno!$A$2:$B$1683,2,FALSE)</f>
        <v>El dato ingresado en el campo cac:TaxSubtotal/cbc:TaxAmount del ítem no coincide con el valor calculado</v>
      </c>
      <c r="M259" s="510" t="s">
        <v>424</v>
      </c>
      <c r="N259" s="448" t="s">
        <v>163</v>
      </c>
      <c r="O259" s="304"/>
    </row>
    <row r="260" spans="1:15" ht="24" x14ac:dyDescent="0.3">
      <c r="A260" s="304"/>
      <c r="B260" s="1092"/>
      <c r="C260" s="1093"/>
      <c r="D260" s="1015"/>
      <c r="E260" s="1015"/>
      <c r="F260" s="508" t="s">
        <v>12</v>
      </c>
      <c r="G260" s="509" t="s">
        <v>5700</v>
      </c>
      <c r="H260" s="449" t="s">
        <v>3928</v>
      </c>
      <c r="I260" s="513" t="s">
        <v>4742</v>
      </c>
      <c r="J260" s="447" t="s">
        <v>171</v>
      </c>
      <c r="K260" s="445" t="s">
        <v>695</v>
      </c>
      <c r="L260" s="511" t="str">
        <f>VLOOKUP(K260,CódigosRetorno!$A$2:$B$1683,2,FALSE)</f>
        <v>La moneda debe ser la misma en todo el documento. Salvo las percepciones que sólo son en moneda nacional.</v>
      </c>
      <c r="M260" s="510" t="s">
        <v>424</v>
      </c>
      <c r="N260" s="512" t="s">
        <v>4533</v>
      </c>
      <c r="O260" s="304"/>
    </row>
    <row r="261" spans="1:15" ht="24" x14ac:dyDescent="0.3">
      <c r="A261" s="304"/>
      <c r="B261" s="1092"/>
      <c r="C261" s="1093"/>
      <c r="D261" s="1015"/>
      <c r="E261" s="1015"/>
      <c r="F261" s="1009" t="s">
        <v>135</v>
      </c>
      <c r="G261" s="1102" t="s">
        <v>5792</v>
      </c>
      <c r="H261" s="1012" t="s">
        <v>6091</v>
      </c>
      <c r="I261" s="511" t="s">
        <v>5793</v>
      </c>
      <c r="J261" s="447" t="s">
        <v>171</v>
      </c>
      <c r="K261" s="445" t="s">
        <v>2831</v>
      </c>
      <c r="L261" s="511" t="str">
        <f>VLOOKUP(K261,CódigosRetorno!$A$2:$B$1683,2,FALSE)</f>
        <v>El valor del tag no cumple con el formato establecido</v>
      </c>
      <c r="M261" s="510" t="s">
        <v>424</v>
      </c>
      <c r="N261" s="512" t="s">
        <v>163</v>
      </c>
      <c r="O261" s="304"/>
    </row>
    <row r="262" spans="1:15" ht="24" x14ac:dyDescent="0.3">
      <c r="A262" s="304"/>
      <c r="B262" s="1092"/>
      <c r="C262" s="1093"/>
      <c r="D262" s="1015"/>
      <c r="E262" s="1015"/>
      <c r="F262" s="1010"/>
      <c r="G262" s="1103"/>
      <c r="H262" s="1013"/>
      <c r="I262" s="511" t="s">
        <v>5907</v>
      </c>
      <c r="J262" s="447" t="s">
        <v>171</v>
      </c>
      <c r="K262" s="445" t="s">
        <v>5800</v>
      </c>
      <c r="L262" s="511" t="str">
        <f>VLOOKUP(K262,CódigosRetorno!$A$2:$B$1683,2,FALSE)</f>
        <v>Debe consignar el campo cac:TaxSubtotal/cbc:BaseUnitMeasure a nivel de ítem</v>
      </c>
      <c r="M262" s="510" t="s">
        <v>424</v>
      </c>
      <c r="N262" s="512" t="s">
        <v>163</v>
      </c>
      <c r="O262" s="304"/>
    </row>
    <row r="263" spans="1:15" ht="36" x14ac:dyDescent="0.3">
      <c r="A263" s="304"/>
      <c r="B263" s="1092"/>
      <c r="C263" s="1093"/>
      <c r="D263" s="1015"/>
      <c r="E263" s="1015"/>
      <c r="F263" s="1011"/>
      <c r="G263" s="1104"/>
      <c r="H263" s="1014"/>
      <c r="I263" s="511" t="s">
        <v>6355</v>
      </c>
      <c r="J263" s="447" t="s">
        <v>171</v>
      </c>
      <c r="K263" s="445" t="s">
        <v>5799</v>
      </c>
      <c r="L263" s="511" t="str">
        <f>VLOOKUP(K263,CódigosRetorno!$A$2:$B$1683,2,FALSE)</f>
        <v>El valor ingresado en el campo cac:TaxSubtotal/cbc:BaseUnitMeasure no corresponde al valor esperado</v>
      </c>
      <c r="M263" s="510" t="s">
        <v>424</v>
      </c>
      <c r="N263" s="512" t="s">
        <v>163</v>
      </c>
      <c r="O263" s="304"/>
    </row>
    <row r="264" spans="1:15" ht="24" x14ac:dyDescent="0.3">
      <c r="A264" s="304"/>
      <c r="B264" s="1092"/>
      <c r="C264" s="1093"/>
      <c r="D264" s="1015"/>
      <c r="E264" s="1015"/>
      <c r="F264" s="508" t="s">
        <v>12</v>
      </c>
      <c r="G264" s="509" t="s">
        <v>5794</v>
      </c>
      <c r="H264" s="446" t="s">
        <v>4100</v>
      </c>
      <c r="I264" s="513" t="s">
        <v>6456</v>
      </c>
      <c r="J264" s="447" t="s">
        <v>1075</v>
      </c>
      <c r="K264" s="445" t="s">
        <v>5796</v>
      </c>
      <c r="L264" s="511" t="str">
        <f>VLOOKUP(K264,CódigosRetorno!$A$2:$B$1683,2,FALSE)</f>
        <v>El dato ingresado como unidad de medida no corresponde al valor esperado</v>
      </c>
      <c r="M264" s="510" t="s">
        <v>424</v>
      </c>
      <c r="N264" s="512" t="s">
        <v>163</v>
      </c>
      <c r="O264" s="304"/>
    </row>
    <row r="265" spans="1:15" ht="36" x14ac:dyDescent="0.3">
      <c r="A265" s="304"/>
      <c r="B265" s="1092"/>
      <c r="C265" s="1093"/>
      <c r="D265" s="1015"/>
      <c r="E265" s="1015"/>
      <c r="F265" s="1092" t="s">
        <v>3929</v>
      </c>
      <c r="G265" s="1092" t="s">
        <v>3930</v>
      </c>
      <c r="H265" s="1100" t="s">
        <v>5778</v>
      </c>
      <c r="I265" s="511" t="s">
        <v>5061</v>
      </c>
      <c r="J265" s="447" t="s">
        <v>171</v>
      </c>
      <c r="K265" s="445" t="s">
        <v>2831</v>
      </c>
      <c r="L265" s="511" t="str">
        <f>VLOOKUP(K265,CódigosRetorno!$A$2:$B$1683,2,FALSE)</f>
        <v>El valor del tag no cumple con el formato establecido</v>
      </c>
      <c r="M265" s="510" t="s">
        <v>424</v>
      </c>
      <c r="N265" s="448" t="s">
        <v>163</v>
      </c>
      <c r="O265" s="304"/>
    </row>
    <row r="266" spans="1:15" ht="48" x14ac:dyDescent="0.3">
      <c r="A266" s="304"/>
      <c r="B266" s="1092"/>
      <c r="C266" s="1093"/>
      <c r="D266" s="1015"/>
      <c r="E266" s="1015"/>
      <c r="F266" s="1092"/>
      <c r="G266" s="1092"/>
      <c r="H266" s="1100"/>
      <c r="I266" s="520" t="s">
        <v>6326</v>
      </c>
      <c r="J266" s="447" t="s">
        <v>171</v>
      </c>
      <c r="K266" s="445" t="s">
        <v>5801</v>
      </c>
      <c r="L266" s="520" t="str">
        <f>VLOOKUP(K266,CódigosRetorno!$A$2:$B$1683,2,FALSE)</f>
        <v>El valor ingresado en el campo cac:TaxSubtotal/cbc:PerUnitAmount del ítem no corresponde al valor esperado</v>
      </c>
      <c r="M266" s="519" t="s">
        <v>424</v>
      </c>
      <c r="N266" s="448" t="s">
        <v>163</v>
      </c>
      <c r="O266" s="304"/>
    </row>
    <row r="267" spans="1:15" ht="72" x14ac:dyDescent="0.3">
      <c r="A267" s="304"/>
      <c r="B267" s="1092"/>
      <c r="C267" s="1093"/>
      <c r="D267" s="1015"/>
      <c r="E267" s="1015"/>
      <c r="F267" s="1092"/>
      <c r="G267" s="1092"/>
      <c r="H267" s="1100"/>
      <c r="I267" s="511" t="s">
        <v>6334</v>
      </c>
      <c r="J267" s="447" t="s">
        <v>1075</v>
      </c>
      <c r="K267" s="445" t="s">
        <v>3858</v>
      </c>
      <c r="L267" s="511" t="str">
        <f>VLOOKUP(K267,CódigosRetorno!$A$2:$B$1683,2,FALSE)</f>
        <v>La tasa del tributo de la línea no corresponde al valor esperado</v>
      </c>
      <c r="M267" s="510" t="s">
        <v>424</v>
      </c>
      <c r="N267" s="448" t="s">
        <v>163</v>
      </c>
      <c r="O267" s="304"/>
    </row>
    <row r="268" spans="1:15" ht="24" x14ac:dyDescent="0.3">
      <c r="A268" s="304"/>
      <c r="B268" s="1092"/>
      <c r="C268" s="1093"/>
      <c r="D268" s="1015"/>
      <c r="E268" s="1015"/>
      <c r="F268" s="1092" t="s">
        <v>40</v>
      </c>
      <c r="G268" s="1015" t="s">
        <v>5710</v>
      </c>
      <c r="H268" s="1100" t="s">
        <v>4737</v>
      </c>
      <c r="I268" s="511" t="s">
        <v>2854</v>
      </c>
      <c r="J268" s="447" t="s">
        <v>171</v>
      </c>
      <c r="K268" s="445" t="s">
        <v>2302</v>
      </c>
      <c r="L268" s="511" t="str">
        <f>VLOOKUP(K268,CódigosRetorno!$A$2:$B$1683,2,FALSE)</f>
        <v>El XML no contiene el tag cac:TaxCategory/cac:TaxScheme/cbc:ID del Item</v>
      </c>
      <c r="M268" s="510" t="s">
        <v>424</v>
      </c>
      <c r="N268" s="448" t="s">
        <v>163</v>
      </c>
      <c r="O268" s="304"/>
    </row>
    <row r="269" spans="1:15" ht="24" x14ac:dyDescent="0.3">
      <c r="A269" s="304"/>
      <c r="B269" s="1092"/>
      <c r="C269" s="1093"/>
      <c r="D269" s="1015"/>
      <c r="E269" s="1015"/>
      <c r="F269" s="1092"/>
      <c r="G269" s="1015"/>
      <c r="H269" s="1100"/>
      <c r="I269" s="511" t="s">
        <v>2890</v>
      </c>
      <c r="J269" s="447" t="s">
        <v>171</v>
      </c>
      <c r="K269" s="445" t="s">
        <v>2303</v>
      </c>
      <c r="L269" s="511" t="str">
        <f>VLOOKUP(K269,CódigosRetorno!$A$2:$B$1683,2,FALSE)</f>
        <v>El codigo del tributo es invalido</v>
      </c>
      <c r="M269" s="510" t="s">
        <v>424</v>
      </c>
      <c r="N269" s="512" t="s">
        <v>4649</v>
      </c>
      <c r="O269" s="304"/>
    </row>
    <row r="270" spans="1:15" ht="24" x14ac:dyDescent="0.3">
      <c r="A270" s="304"/>
      <c r="B270" s="1092"/>
      <c r="C270" s="1093"/>
      <c r="D270" s="1015"/>
      <c r="E270" s="1015"/>
      <c r="F270" s="1092"/>
      <c r="G270" s="1015"/>
      <c r="H270" s="1100"/>
      <c r="I270" s="501" t="s">
        <v>6253</v>
      </c>
      <c r="J270" s="447" t="s">
        <v>171</v>
      </c>
      <c r="K270" s="445" t="s">
        <v>3792</v>
      </c>
      <c r="L270" s="511" t="str">
        <f>VLOOKUP(K270,CódigosRetorno!$A$2:$B$1683,2,FALSE)</f>
        <v>El código de tributo no debe repetirse a nivel de item</v>
      </c>
      <c r="M270" s="510" t="s">
        <v>424</v>
      </c>
      <c r="N270" s="448" t="s">
        <v>163</v>
      </c>
      <c r="O270" s="304"/>
    </row>
    <row r="271" spans="1:15" ht="24" x14ac:dyDescent="0.3">
      <c r="A271" s="304"/>
      <c r="B271" s="1092"/>
      <c r="C271" s="1093"/>
      <c r="D271" s="1015"/>
      <c r="E271" s="1015"/>
      <c r="F271" s="1092"/>
      <c r="G271" s="512" t="s">
        <v>3932</v>
      </c>
      <c r="H271" s="511" t="s">
        <v>3901</v>
      </c>
      <c r="I271" s="511" t="s">
        <v>6316</v>
      </c>
      <c r="J271" s="510" t="s">
        <v>1075</v>
      </c>
      <c r="K271" s="447" t="s">
        <v>4231</v>
      </c>
      <c r="L271" s="511" t="str">
        <f>VLOOKUP(K271,CódigosRetorno!$A$2:$B$1683,2,FALSE)</f>
        <v>El dato ingresado como atributo @schemeName es incorrecto.</v>
      </c>
      <c r="M271" s="510" t="s">
        <v>424</v>
      </c>
      <c r="N271" s="448" t="s">
        <v>163</v>
      </c>
      <c r="O271" s="304"/>
    </row>
    <row r="272" spans="1:15" ht="24" x14ac:dyDescent="0.3">
      <c r="A272" s="304"/>
      <c r="B272" s="1092"/>
      <c r="C272" s="1093"/>
      <c r="D272" s="1015"/>
      <c r="E272" s="1015"/>
      <c r="F272" s="1092"/>
      <c r="G272" s="512" t="s">
        <v>3885</v>
      </c>
      <c r="H272" s="511" t="s">
        <v>3902</v>
      </c>
      <c r="I272" s="511" t="s">
        <v>4238</v>
      </c>
      <c r="J272" s="510" t="s">
        <v>1075</v>
      </c>
      <c r="K272" s="447" t="s">
        <v>4232</v>
      </c>
      <c r="L272" s="511" t="str">
        <f>VLOOKUP(K272,CódigosRetorno!$A$2:$B$1683,2,FALSE)</f>
        <v>El dato ingresado como atributo @schemeAgencyName es incorrecto.</v>
      </c>
      <c r="M272" s="510" t="s">
        <v>424</v>
      </c>
      <c r="N272" s="448" t="s">
        <v>163</v>
      </c>
      <c r="O272" s="304"/>
    </row>
    <row r="273" spans="1:15" ht="36" x14ac:dyDescent="0.3">
      <c r="A273" s="304"/>
      <c r="B273" s="1092"/>
      <c r="C273" s="1093"/>
      <c r="D273" s="1015"/>
      <c r="E273" s="1015"/>
      <c r="F273" s="1092"/>
      <c r="G273" s="512" t="s">
        <v>4276</v>
      </c>
      <c r="H273" s="446" t="s">
        <v>3904</v>
      </c>
      <c r="I273" s="511" t="s">
        <v>6317</v>
      </c>
      <c r="J273" s="447" t="s">
        <v>1075</v>
      </c>
      <c r="K273" s="445" t="s">
        <v>4233</v>
      </c>
      <c r="L273" s="511" t="str">
        <f>VLOOKUP(K273,CódigosRetorno!$A$2:$B$1683,2,FALSE)</f>
        <v>El dato ingresado como atributo @schemeURI es incorrecto.</v>
      </c>
      <c r="M273" s="510" t="s">
        <v>424</v>
      </c>
      <c r="N273" s="448" t="s">
        <v>163</v>
      </c>
      <c r="O273" s="304"/>
    </row>
    <row r="274" spans="1:15" ht="24" x14ac:dyDescent="0.3">
      <c r="A274" s="304"/>
      <c r="B274" s="1092"/>
      <c r="C274" s="1093"/>
      <c r="D274" s="1015"/>
      <c r="E274" s="1015"/>
      <c r="F274" s="1092" t="s">
        <v>42</v>
      </c>
      <c r="G274" s="1015" t="s">
        <v>5710</v>
      </c>
      <c r="H274" s="1100" t="s">
        <v>3934</v>
      </c>
      <c r="I274" s="511" t="s">
        <v>2854</v>
      </c>
      <c r="J274" s="447" t="s">
        <v>171</v>
      </c>
      <c r="K274" s="445" t="s">
        <v>3679</v>
      </c>
      <c r="L274" s="511" t="str">
        <f>VLOOKUP(K274,CódigosRetorno!$A$2:$B$1683,2,FALSE)</f>
        <v>El XML no contiene el tag o no existe información del nombre de tributo de la línea</v>
      </c>
      <c r="M274" s="510" t="s">
        <v>424</v>
      </c>
      <c r="N274" s="448" t="s">
        <v>163</v>
      </c>
      <c r="O274" s="304"/>
    </row>
    <row r="275" spans="1:15" ht="24" x14ac:dyDescent="0.3">
      <c r="A275" s="304"/>
      <c r="B275" s="1092"/>
      <c r="C275" s="1093"/>
      <c r="D275" s="1015"/>
      <c r="E275" s="1015"/>
      <c r="F275" s="1092"/>
      <c r="G275" s="1015"/>
      <c r="H275" s="1100"/>
      <c r="I275" s="513" t="s">
        <v>4880</v>
      </c>
      <c r="J275" s="447" t="s">
        <v>171</v>
      </c>
      <c r="K275" s="445" t="s">
        <v>3564</v>
      </c>
      <c r="L275" s="511" t="str">
        <f>VLOOKUP(K275,CódigosRetorno!$A$2:$B$1683,2,FALSE)</f>
        <v>Nombre de tributo no corresponde al código de tributo de la linea.</v>
      </c>
      <c r="M275" s="510" t="s">
        <v>424</v>
      </c>
      <c r="N275" s="512" t="s">
        <v>4649</v>
      </c>
      <c r="O275" s="304"/>
    </row>
    <row r="276" spans="1:15" ht="36" x14ac:dyDescent="0.3">
      <c r="A276" s="304"/>
      <c r="B276" s="1092"/>
      <c r="C276" s="1093"/>
      <c r="D276" s="1015"/>
      <c r="E276" s="1015"/>
      <c r="F276" s="512" t="s">
        <v>12</v>
      </c>
      <c r="G276" s="510" t="s">
        <v>5710</v>
      </c>
      <c r="H276" s="511" t="s">
        <v>3997</v>
      </c>
      <c r="I276" s="513" t="s">
        <v>4878</v>
      </c>
      <c r="J276" s="447" t="s">
        <v>171</v>
      </c>
      <c r="K276" s="447" t="s">
        <v>727</v>
      </c>
      <c r="L276" s="511" t="str">
        <f>VLOOKUP(K276,CódigosRetorno!$A$2:$B$1683,2,FALSE)</f>
        <v>El Name o TaxTypeCode debe corresponder al codigo de tributo del item</v>
      </c>
      <c r="M276" s="510" t="s">
        <v>424</v>
      </c>
      <c r="N276" s="512" t="s">
        <v>4649</v>
      </c>
      <c r="O276" s="304"/>
    </row>
    <row r="277" spans="1:15" ht="24" x14ac:dyDescent="0.3">
      <c r="A277" s="304"/>
      <c r="B277" s="969">
        <f>B258+1</f>
        <v>39</v>
      </c>
      <c r="C277" s="1004" t="s">
        <v>4630</v>
      </c>
      <c r="D277" s="999" t="s">
        <v>14</v>
      </c>
      <c r="E277" s="999" t="s">
        <v>4</v>
      </c>
      <c r="F277" s="969" t="s">
        <v>11</v>
      </c>
      <c r="G277" s="999" t="s">
        <v>3998</v>
      </c>
      <c r="H277" s="980" t="s">
        <v>2757</v>
      </c>
      <c r="I277" s="152" t="s">
        <v>5060</v>
      </c>
      <c r="J277" s="160" t="s">
        <v>171</v>
      </c>
      <c r="K277" s="823" t="s">
        <v>1956</v>
      </c>
      <c r="L277" s="152" t="str">
        <f>VLOOKUP(K277,CódigosRetorno!$A$2:$B$1683,2,FALSE)</f>
        <v>El dato ingresado en LineExtensionAmount del item no cumple con el formato establecido</v>
      </c>
      <c r="M277" s="144" t="s">
        <v>424</v>
      </c>
      <c r="N277" s="151" t="s">
        <v>163</v>
      </c>
      <c r="O277" s="304"/>
    </row>
    <row r="278" spans="1:15" ht="120" x14ac:dyDescent="0.3">
      <c r="A278" s="304"/>
      <c r="B278" s="996"/>
      <c r="C278" s="1028"/>
      <c r="D278" s="1006"/>
      <c r="E278" s="1006"/>
      <c r="F278" s="996"/>
      <c r="G278" s="1006"/>
      <c r="H278" s="997"/>
      <c r="I278" s="152" t="s">
        <v>6570</v>
      </c>
      <c r="J278" s="160" t="s">
        <v>1075</v>
      </c>
      <c r="K278" s="823" t="s">
        <v>4893</v>
      </c>
      <c r="L278" s="152" t="str">
        <f>VLOOKUP(K278,CódigosRetorno!$A$2:$B$1683,2,FALSE)</f>
        <v>El valor de venta por ítem difiere de los importes consignados.</v>
      </c>
      <c r="M278" s="144" t="s">
        <v>424</v>
      </c>
      <c r="N278" s="151" t="s">
        <v>163</v>
      </c>
      <c r="O278" s="304"/>
    </row>
    <row r="279" spans="1:15" ht="108" x14ac:dyDescent="0.3">
      <c r="A279" s="304"/>
      <c r="B279" s="996"/>
      <c r="C279" s="1028"/>
      <c r="D279" s="1006"/>
      <c r="E279" s="1006"/>
      <c r="F279" s="996"/>
      <c r="G279" s="1006"/>
      <c r="H279" s="997"/>
      <c r="I279" s="152" t="s">
        <v>6571</v>
      </c>
      <c r="J279" s="160" t="s">
        <v>1075</v>
      </c>
      <c r="K279" s="823" t="s">
        <v>4893</v>
      </c>
      <c r="L279" s="152" t="str">
        <f>VLOOKUP(K279,CódigosRetorno!$A$2:$B$1683,2,FALSE)</f>
        <v>El valor de venta por ítem difiere de los importes consignados.</v>
      </c>
      <c r="M279" s="144" t="s">
        <v>424</v>
      </c>
      <c r="N279" s="151" t="s">
        <v>163</v>
      </c>
      <c r="O279" s="304"/>
    </row>
    <row r="280" spans="1:15" ht="24" x14ac:dyDescent="0.3">
      <c r="A280" s="304"/>
      <c r="B280" s="970"/>
      <c r="C280" s="1005"/>
      <c r="D280" s="1000"/>
      <c r="E280" s="1000"/>
      <c r="F280" s="151" t="s">
        <v>12</v>
      </c>
      <c r="G280" s="144" t="s">
        <v>5700</v>
      </c>
      <c r="H280" s="101" t="s">
        <v>3928</v>
      </c>
      <c r="I280" s="154" t="s">
        <v>4742</v>
      </c>
      <c r="J280" s="160" t="s">
        <v>171</v>
      </c>
      <c r="K280" s="823" t="s">
        <v>695</v>
      </c>
      <c r="L280" s="152" t="str">
        <f>VLOOKUP(K280,CódigosRetorno!$A$2:$B$1683,2,FALSE)</f>
        <v>La moneda debe ser la misma en todo el documento. Salvo las percepciones que sólo son en moneda nacional.</v>
      </c>
      <c r="M280" s="144" t="s">
        <v>424</v>
      </c>
      <c r="N280" s="151" t="s">
        <v>163</v>
      </c>
      <c r="O280" s="304"/>
    </row>
    <row r="281" spans="1:15" ht="24" x14ac:dyDescent="0.3">
      <c r="A281" s="304"/>
      <c r="B281" s="975">
        <f>B277+1</f>
        <v>40</v>
      </c>
      <c r="C281" s="1030" t="s">
        <v>4847</v>
      </c>
      <c r="D281" s="1008" t="s">
        <v>14</v>
      </c>
      <c r="E281" s="1008" t="s">
        <v>8</v>
      </c>
      <c r="F281" s="975" t="s">
        <v>135</v>
      </c>
      <c r="G281" s="1008" t="s">
        <v>3935</v>
      </c>
      <c r="H281" s="974" t="s">
        <v>3936</v>
      </c>
      <c r="I281" s="152" t="s">
        <v>5004</v>
      </c>
      <c r="J281" s="144" t="s">
        <v>171</v>
      </c>
      <c r="K281" s="80" t="s">
        <v>4305</v>
      </c>
      <c r="L281" s="152" t="str">
        <f>VLOOKUP(K281,CódigosRetorno!$A$2:$B$1683,2,FALSE)</f>
        <v>El dato ingresado como indicador de cargo/descuento no corresponde al valor esperado.</v>
      </c>
      <c r="M281" s="144" t="s">
        <v>424</v>
      </c>
      <c r="N281" s="151" t="s">
        <v>163</v>
      </c>
      <c r="O281" s="304"/>
    </row>
    <row r="282" spans="1:15" ht="24" x14ac:dyDescent="0.3">
      <c r="A282" s="304"/>
      <c r="B282" s="975"/>
      <c r="C282" s="1030"/>
      <c r="D282" s="1008"/>
      <c r="E282" s="1008"/>
      <c r="F282" s="975"/>
      <c r="G282" s="1008"/>
      <c r="H282" s="974"/>
      <c r="I282" s="152" t="s">
        <v>5005</v>
      </c>
      <c r="J282" s="144" t="s">
        <v>171</v>
      </c>
      <c r="K282" s="80" t="s">
        <v>4305</v>
      </c>
      <c r="L282" s="152" t="str">
        <f>VLOOKUP(K282,CódigosRetorno!$A$2:$B$1683,2,FALSE)</f>
        <v>El dato ingresado como indicador de cargo/descuento no corresponde al valor esperado.</v>
      </c>
      <c r="M282" s="144" t="s">
        <v>424</v>
      </c>
      <c r="N282" s="151" t="s">
        <v>163</v>
      </c>
      <c r="O282" s="304"/>
    </row>
    <row r="283" spans="1:15" ht="24" x14ac:dyDescent="0.3">
      <c r="A283" s="304"/>
      <c r="B283" s="975"/>
      <c r="C283" s="1030"/>
      <c r="D283" s="1008"/>
      <c r="E283" s="1008"/>
      <c r="F283" s="975" t="s">
        <v>9</v>
      </c>
      <c r="G283" s="1008" t="s">
        <v>5725</v>
      </c>
      <c r="H283" s="974" t="s">
        <v>3999</v>
      </c>
      <c r="I283" s="152" t="s">
        <v>2854</v>
      </c>
      <c r="J283" s="160" t="s">
        <v>171</v>
      </c>
      <c r="K283" s="823" t="s">
        <v>3803</v>
      </c>
      <c r="L283" s="152" t="str">
        <f>VLOOKUP(K283,CódigosRetorno!$A$2:$B$1683,2,FALSE)</f>
        <v>El XML no contiene el tag o no existe informacion de codigo de motivo de cargo/descuento por item.</v>
      </c>
      <c r="M283" s="144" t="s">
        <v>424</v>
      </c>
      <c r="N283" s="163" t="s">
        <v>163</v>
      </c>
      <c r="O283" s="304"/>
    </row>
    <row r="284" spans="1:15" ht="24" x14ac:dyDescent="0.3">
      <c r="A284" s="304"/>
      <c r="B284" s="975"/>
      <c r="C284" s="1030"/>
      <c r="D284" s="1008"/>
      <c r="E284" s="1008"/>
      <c r="F284" s="975"/>
      <c r="G284" s="1008"/>
      <c r="H284" s="974"/>
      <c r="I284" s="152" t="s">
        <v>4881</v>
      </c>
      <c r="J284" s="160" t="s">
        <v>171</v>
      </c>
      <c r="K284" s="823" t="s">
        <v>3196</v>
      </c>
      <c r="L284" s="152" t="str">
        <f>VLOOKUP(K284,CódigosRetorno!$A$2:$B$1683,2,FALSE)</f>
        <v>El valor ingresado como codigo de motivo de cargo/descuento por linea no es valido (catalogo 53)</v>
      </c>
      <c r="M284" s="144" t="s">
        <v>424</v>
      </c>
      <c r="N284" s="151" t="s">
        <v>4651</v>
      </c>
      <c r="O284" s="304"/>
    </row>
    <row r="285" spans="1:15" ht="24" x14ac:dyDescent="0.3">
      <c r="A285" s="304"/>
      <c r="B285" s="975"/>
      <c r="C285" s="1030"/>
      <c r="D285" s="1008"/>
      <c r="E285" s="1008"/>
      <c r="F285" s="975"/>
      <c r="G285" s="1008"/>
      <c r="H285" s="974"/>
      <c r="I285" s="152" t="s">
        <v>5006</v>
      </c>
      <c r="J285" s="160" t="s">
        <v>1075</v>
      </c>
      <c r="K285" s="823" t="s">
        <v>4315</v>
      </c>
      <c r="L285" s="152" t="str">
        <f>VLOOKUP(K285,CódigosRetorno!$A$2:$B$1683,2,FALSE)</f>
        <v>El dato ingresado como cargo/descuento no es valido a nivel de ítem.</v>
      </c>
      <c r="M285" s="144" t="s">
        <v>424</v>
      </c>
      <c r="N285" s="151" t="s">
        <v>163</v>
      </c>
      <c r="O285" s="304"/>
    </row>
    <row r="286" spans="1:15" ht="24" x14ac:dyDescent="0.3">
      <c r="A286" s="304"/>
      <c r="B286" s="975"/>
      <c r="C286" s="1030"/>
      <c r="D286" s="1008"/>
      <c r="E286" s="1008"/>
      <c r="F286" s="151"/>
      <c r="G286" s="151" t="s">
        <v>3885</v>
      </c>
      <c r="H286" s="152" t="s">
        <v>3886</v>
      </c>
      <c r="I286" s="152" t="s">
        <v>4238</v>
      </c>
      <c r="J286" s="160" t="s">
        <v>1075</v>
      </c>
      <c r="K286" s="823" t="s">
        <v>4226</v>
      </c>
      <c r="L286" s="152" t="str">
        <f>VLOOKUP(K286,CódigosRetorno!$A$2:$B$1683,2,FALSE)</f>
        <v>El dato ingresado como atributo @listAgencyName es incorrecto.</v>
      </c>
      <c r="M286" s="144" t="s">
        <v>424</v>
      </c>
      <c r="N286" s="163" t="s">
        <v>163</v>
      </c>
      <c r="O286" s="304"/>
    </row>
    <row r="287" spans="1:15" ht="24" x14ac:dyDescent="0.3">
      <c r="A287" s="304"/>
      <c r="B287" s="975"/>
      <c r="C287" s="1030"/>
      <c r="D287" s="1008"/>
      <c r="E287" s="1008"/>
      <c r="F287" s="151"/>
      <c r="G287" s="151" t="s">
        <v>3937</v>
      </c>
      <c r="H287" s="152" t="s">
        <v>3888</v>
      </c>
      <c r="I287" s="152" t="s">
        <v>6318</v>
      </c>
      <c r="J287" s="144" t="s">
        <v>1075</v>
      </c>
      <c r="K287" s="821" t="s">
        <v>4227</v>
      </c>
      <c r="L287" s="152" t="str">
        <f>VLOOKUP(K287,CódigosRetorno!$A$2:$B$1683,2,FALSE)</f>
        <v>El dato ingresado como atributo @listName es incorrecto.</v>
      </c>
      <c r="M287" s="144" t="s">
        <v>424</v>
      </c>
      <c r="N287" s="163" t="s">
        <v>163</v>
      </c>
      <c r="O287" s="304"/>
    </row>
    <row r="288" spans="1:15" ht="36" x14ac:dyDescent="0.3">
      <c r="A288" s="304"/>
      <c r="B288" s="975"/>
      <c r="C288" s="1030"/>
      <c r="D288" s="1008"/>
      <c r="E288" s="1008"/>
      <c r="F288" s="151"/>
      <c r="G288" s="151" t="s">
        <v>3938</v>
      </c>
      <c r="H288" s="152" t="s">
        <v>3890</v>
      </c>
      <c r="I288" s="152" t="s">
        <v>6319</v>
      </c>
      <c r="J288" s="160" t="s">
        <v>1075</v>
      </c>
      <c r="K288" s="823" t="s">
        <v>4228</v>
      </c>
      <c r="L288" s="152" t="str">
        <f>VLOOKUP(K288,CódigosRetorno!$A$2:$B$1683,2,FALSE)</f>
        <v>El dato ingresado como atributo @listURI es incorrecto.</v>
      </c>
      <c r="M288" s="144" t="s">
        <v>424</v>
      </c>
      <c r="N288" s="163" t="s">
        <v>163</v>
      </c>
      <c r="O288" s="304"/>
    </row>
    <row r="289" spans="1:15" ht="36" x14ac:dyDescent="0.3">
      <c r="A289" s="304"/>
      <c r="B289" s="975"/>
      <c r="C289" s="1030"/>
      <c r="D289" s="1008"/>
      <c r="E289" s="1008"/>
      <c r="F289" s="151" t="s">
        <v>3929</v>
      </c>
      <c r="G289" s="144" t="s">
        <v>3930</v>
      </c>
      <c r="H289" s="152" t="s">
        <v>3939</v>
      </c>
      <c r="I289" s="152" t="s">
        <v>5062</v>
      </c>
      <c r="J289" s="160" t="s">
        <v>171</v>
      </c>
      <c r="K289" s="823" t="s">
        <v>3566</v>
      </c>
      <c r="L289" s="152" t="str">
        <f>VLOOKUP(K289,CódigosRetorno!$A$2:$B$1683,2,FALSE)</f>
        <v>El factor de cargo/descuento por linea no cumple con el formato establecido.</v>
      </c>
      <c r="M289" s="144" t="s">
        <v>424</v>
      </c>
      <c r="N289" s="163" t="s">
        <v>163</v>
      </c>
      <c r="O289" s="304"/>
    </row>
    <row r="290" spans="1:15" ht="36" x14ac:dyDescent="0.3">
      <c r="A290" s="304"/>
      <c r="B290" s="975"/>
      <c r="C290" s="1030"/>
      <c r="D290" s="1008"/>
      <c r="E290" s="1008"/>
      <c r="F290" s="151" t="s">
        <v>11</v>
      </c>
      <c r="G290" s="999" t="s">
        <v>15</v>
      </c>
      <c r="H290" s="1004" t="s">
        <v>3940</v>
      </c>
      <c r="I290" s="152" t="s">
        <v>5060</v>
      </c>
      <c r="J290" s="160" t="s">
        <v>171</v>
      </c>
      <c r="K290" s="823" t="s">
        <v>3197</v>
      </c>
      <c r="L290" s="152" t="str">
        <f>VLOOKUP(K290,CódigosRetorno!$A$2:$B$1683,2,FALSE)</f>
        <v>El formato ingresado en el tag cac:InvoiceLine/cac:Allowancecharge/cbc:Amount no cumple con el formato establecido</v>
      </c>
      <c r="M290" s="144" t="s">
        <v>424</v>
      </c>
      <c r="N290" s="151" t="s">
        <v>163</v>
      </c>
      <c r="O290" s="304"/>
    </row>
    <row r="291" spans="1:15" ht="60" x14ac:dyDescent="0.3">
      <c r="A291" s="304"/>
      <c r="B291" s="975"/>
      <c r="C291" s="1030"/>
      <c r="D291" s="1008"/>
      <c r="E291" s="1008"/>
      <c r="F291" s="151"/>
      <c r="G291" s="1000"/>
      <c r="H291" s="1005"/>
      <c r="I291" s="701" t="s">
        <v>6745</v>
      </c>
      <c r="J291" s="373" t="s">
        <v>1075</v>
      </c>
      <c r="K291" s="374" t="s">
        <v>4894</v>
      </c>
      <c r="L291" s="152" t="str">
        <f>VLOOKUP(K291,CódigosRetorno!$A$2:$B$1683,2,FALSE)</f>
        <v>El valor de cargo/descuento por ítem difiere de los importes consignados.</v>
      </c>
      <c r="M291" s="144" t="s">
        <v>424</v>
      </c>
      <c r="N291" s="151" t="s">
        <v>163</v>
      </c>
      <c r="O291" s="304"/>
    </row>
    <row r="292" spans="1:15" ht="24" x14ac:dyDescent="0.3">
      <c r="A292" s="304"/>
      <c r="B292" s="975"/>
      <c r="C292" s="1030"/>
      <c r="D292" s="1008"/>
      <c r="E292" s="1008"/>
      <c r="F292" s="151" t="s">
        <v>12</v>
      </c>
      <c r="G292" s="144" t="s">
        <v>5700</v>
      </c>
      <c r="H292" s="101" t="s">
        <v>3928</v>
      </c>
      <c r="I292" s="154" t="s">
        <v>4742</v>
      </c>
      <c r="J292" s="160" t="s">
        <v>171</v>
      </c>
      <c r="K292" s="823" t="s">
        <v>695</v>
      </c>
      <c r="L292" s="152" t="str">
        <f>VLOOKUP(K292,CódigosRetorno!$A$2:$B$1683,2,FALSE)</f>
        <v>La moneda debe ser la misma en todo el documento. Salvo las percepciones que sólo son en moneda nacional.</v>
      </c>
      <c r="M292" s="144" t="s">
        <v>424</v>
      </c>
      <c r="N292" s="151" t="s">
        <v>4533</v>
      </c>
      <c r="O292" s="304"/>
    </row>
    <row r="293" spans="1:15" ht="36" x14ac:dyDescent="0.3">
      <c r="A293" s="304"/>
      <c r="B293" s="975"/>
      <c r="C293" s="1030"/>
      <c r="D293" s="1008"/>
      <c r="E293" s="1008"/>
      <c r="F293" s="151" t="s">
        <v>11</v>
      </c>
      <c r="G293" s="144" t="s">
        <v>15</v>
      </c>
      <c r="H293" s="152" t="s">
        <v>3941</v>
      </c>
      <c r="I293" s="152" t="s">
        <v>5057</v>
      </c>
      <c r="J293" s="144" t="s">
        <v>171</v>
      </c>
      <c r="K293" s="823" t="s">
        <v>3568</v>
      </c>
      <c r="L293" s="152" t="str">
        <f>VLOOKUP(K293,CódigosRetorno!$A$2:$B$1683,2,FALSE)</f>
        <v>El Monto base de cargo/descuento por linea no cumple con el formato establecido.</v>
      </c>
      <c r="M293" s="144" t="s">
        <v>424</v>
      </c>
      <c r="N293" s="151" t="s">
        <v>163</v>
      </c>
      <c r="O293" s="304"/>
    </row>
    <row r="294" spans="1:15" ht="24" x14ac:dyDescent="0.3">
      <c r="A294" s="304"/>
      <c r="B294" s="975"/>
      <c r="C294" s="1030"/>
      <c r="D294" s="1008"/>
      <c r="E294" s="1008"/>
      <c r="F294" s="151" t="s">
        <v>12</v>
      </c>
      <c r="G294" s="144" t="s">
        <v>5700</v>
      </c>
      <c r="H294" s="101" t="s">
        <v>3928</v>
      </c>
      <c r="I294" s="154" t="s">
        <v>4742</v>
      </c>
      <c r="J294" s="160" t="s">
        <v>171</v>
      </c>
      <c r="K294" s="823" t="s">
        <v>695</v>
      </c>
      <c r="L294" s="152" t="str">
        <f>VLOOKUP(K294,CódigosRetorno!$A$2:$B$1683,2,FALSE)</f>
        <v>La moneda debe ser la misma en todo el documento. Salvo las percepciones que sólo son en moneda nacional.</v>
      </c>
      <c r="M294" s="144" t="s">
        <v>424</v>
      </c>
      <c r="N294" s="151" t="s">
        <v>4533</v>
      </c>
      <c r="O294" s="304"/>
    </row>
    <row r="295" spans="1:15" x14ac:dyDescent="0.3">
      <c r="A295" s="304"/>
      <c r="B295" s="187" t="s">
        <v>141</v>
      </c>
      <c r="C295" s="188"/>
      <c r="D295" s="181"/>
      <c r="E295" s="181" t="s">
        <v>163</v>
      </c>
      <c r="F295" s="182" t="s">
        <v>163</v>
      </c>
      <c r="G295" s="182" t="s">
        <v>163</v>
      </c>
      <c r="H295" s="183" t="s">
        <v>163</v>
      </c>
      <c r="I295" s="179" t="s">
        <v>163</v>
      </c>
      <c r="J295" s="184" t="s">
        <v>163</v>
      </c>
      <c r="K295" s="185" t="s">
        <v>163</v>
      </c>
      <c r="L295" s="179" t="str">
        <f>VLOOKUP(K295,CódigosRetorno!$A$2:$B$1683,2,FALSE)</f>
        <v>-</v>
      </c>
      <c r="M295" s="184" t="s">
        <v>163</v>
      </c>
      <c r="N295" s="186" t="s">
        <v>163</v>
      </c>
      <c r="O295" s="304"/>
    </row>
    <row r="296" spans="1:15" x14ac:dyDescent="0.3">
      <c r="A296" s="304"/>
      <c r="B296" s="1008">
        <f>B281+1</f>
        <v>41</v>
      </c>
      <c r="C296" s="1094" t="s">
        <v>5685</v>
      </c>
      <c r="D296" s="975" t="s">
        <v>3</v>
      </c>
      <c r="E296" s="1095" t="s">
        <v>4</v>
      </c>
      <c r="F296" s="1095" t="s">
        <v>11</v>
      </c>
      <c r="G296" s="1095" t="s">
        <v>15</v>
      </c>
      <c r="H296" s="1101" t="s">
        <v>2758</v>
      </c>
      <c r="I296" s="375" t="s">
        <v>4977</v>
      </c>
      <c r="J296" s="405" t="s">
        <v>171</v>
      </c>
      <c r="K296" s="384" t="s">
        <v>3199</v>
      </c>
      <c r="L296" s="152" t="str">
        <f>VLOOKUP(K296,CódigosRetorno!$A$2:$B$1683,2,FALSE)</f>
        <v>El Monto total de impuestos es obligatorio</v>
      </c>
      <c r="M296" s="144" t="s">
        <v>424</v>
      </c>
      <c r="N296" s="151" t="s">
        <v>163</v>
      </c>
      <c r="O296" s="304"/>
    </row>
    <row r="297" spans="1:15" ht="36" x14ac:dyDescent="0.3">
      <c r="A297" s="304"/>
      <c r="B297" s="1008"/>
      <c r="C297" s="1094"/>
      <c r="D297" s="975"/>
      <c r="E297" s="1095"/>
      <c r="F297" s="1095"/>
      <c r="G297" s="1095"/>
      <c r="H297" s="1101"/>
      <c r="I297" s="152" t="s">
        <v>5057</v>
      </c>
      <c r="J297" s="144" t="s">
        <v>171</v>
      </c>
      <c r="K297" s="821" t="s">
        <v>3715</v>
      </c>
      <c r="L297" s="152" t="str">
        <f>VLOOKUP(K297,CódigosRetorno!$A$2:$B$1683,2,FALSE)</f>
        <v>El dato ingresado en el monto total de impuestos no cumple con el formato establecido</v>
      </c>
      <c r="M297" s="144" t="s">
        <v>424</v>
      </c>
      <c r="N297" s="163" t="s">
        <v>163</v>
      </c>
      <c r="O297" s="304"/>
    </row>
    <row r="298" spans="1:15" ht="48" x14ac:dyDescent="0.3">
      <c r="A298" s="304"/>
      <c r="B298" s="1008"/>
      <c r="C298" s="1094"/>
      <c r="D298" s="975"/>
      <c r="E298" s="1095"/>
      <c r="F298" s="1095"/>
      <c r="G298" s="1095"/>
      <c r="H298" s="1101"/>
      <c r="I298" s="444" t="s">
        <v>5923</v>
      </c>
      <c r="J298" s="443" t="s">
        <v>1075</v>
      </c>
      <c r="K298" s="447" t="s">
        <v>4956</v>
      </c>
      <c r="L298" s="152" t="str">
        <f>VLOOKUP(K298,CódigosRetorno!$A$2:$B$1683,2,FALSE)</f>
        <v>La sumatoria de impuestos globales no corresponde al monto total de impuestos.</v>
      </c>
      <c r="M298" s="144" t="s">
        <v>424</v>
      </c>
      <c r="N298" s="163" t="s">
        <v>163</v>
      </c>
      <c r="O298" s="304"/>
    </row>
    <row r="299" spans="1:15" x14ac:dyDescent="0.3">
      <c r="A299" s="304"/>
      <c r="B299" s="1008"/>
      <c r="C299" s="1094"/>
      <c r="D299" s="975"/>
      <c r="E299" s="1095"/>
      <c r="F299" s="1095"/>
      <c r="G299" s="1095"/>
      <c r="H299" s="1101"/>
      <c r="I299" s="503" t="s">
        <v>6254</v>
      </c>
      <c r="J299" s="886" t="s">
        <v>171</v>
      </c>
      <c r="K299" s="373" t="s">
        <v>3723</v>
      </c>
      <c r="L299" s="885" t="str">
        <f>VLOOKUP(K299,CódigosRetorno!$A$2:$B$1683,2,FALSE)</f>
        <v>El tag cac:TaxTotal no debe repetirse a nivel de totales</v>
      </c>
      <c r="M299" s="883" t="s">
        <v>424</v>
      </c>
      <c r="N299" s="888" t="s">
        <v>163</v>
      </c>
      <c r="O299" s="304"/>
    </row>
    <row r="300" spans="1:15" ht="84" x14ac:dyDescent="0.3">
      <c r="A300" s="304"/>
      <c r="B300" s="1008"/>
      <c r="C300" s="1094"/>
      <c r="D300" s="975"/>
      <c r="E300" s="1095"/>
      <c r="F300" s="1095"/>
      <c r="G300" s="1095"/>
      <c r="H300" s="1101"/>
      <c r="I300" s="907" t="s">
        <v>7121</v>
      </c>
      <c r="J300" s="723" t="s">
        <v>171</v>
      </c>
      <c r="K300" s="721" t="s">
        <v>7120</v>
      </c>
      <c r="L300" s="720" t="str">
        <f>VLOOKUP(K300,CódigosRetorno!$A$2:$B$1683,2,FALSE)</f>
        <v xml:space="preserve">Si tiene operaciones de un tributo en alguna línea, debe consignar el tag del total del tributo </v>
      </c>
      <c r="M300" s="144" t="s">
        <v>424</v>
      </c>
      <c r="N300" s="163" t="s">
        <v>163</v>
      </c>
      <c r="O300" s="304"/>
    </row>
    <row r="301" spans="1:15" ht="24" x14ac:dyDescent="0.3">
      <c r="A301" s="304"/>
      <c r="B301" s="1008"/>
      <c r="C301" s="1094"/>
      <c r="D301" s="975"/>
      <c r="E301" s="1095"/>
      <c r="F301" s="151" t="s">
        <v>12</v>
      </c>
      <c r="G301" s="144" t="s">
        <v>5700</v>
      </c>
      <c r="H301" s="101" t="s">
        <v>3928</v>
      </c>
      <c r="I301" s="154" t="s">
        <v>4742</v>
      </c>
      <c r="J301" s="160" t="s">
        <v>171</v>
      </c>
      <c r="K301" s="823" t="s">
        <v>695</v>
      </c>
      <c r="L301" s="152" t="str">
        <f>VLOOKUP(K301,CódigosRetorno!$A$2:$B$1683,2,FALSE)</f>
        <v>La moneda debe ser la misma en todo el documento. Salvo las percepciones que sólo son en moneda nacional.</v>
      </c>
      <c r="M301" s="144" t="s">
        <v>424</v>
      </c>
      <c r="N301" s="151" t="s">
        <v>4533</v>
      </c>
      <c r="O301" s="304"/>
    </row>
    <row r="302" spans="1:15" ht="24" x14ac:dyDescent="0.3">
      <c r="A302" s="304"/>
      <c r="B302" s="975" t="s">
        <v>5454</v>
      </c>
      <c r="C302" s="1030" t="s">
        <v>5974</v>
      </c>
      <c r="D302" s="975" t="s">
        <v>3</v>
      </c>
      <c r="E302" s="975" t="s">
        <v>8</v>
      </c>
      <c r="F302" s="975" t="s">
        <v>11</v>
      </c>
      <c r="G302" s="1008" t="s">
        <v>3998</v>
      </c>
      <c r="H302" s="1030" t="s">
        <v>4603</v>
      </c>
      <c r="I302" s="513" t="s">
        <v>6283</v>
      </c>
      <c r="J302" s="447" t="s">
        <v>171</v>
      </c>
      <c r="K302" s="445" t="s">
        <v>2651</v>
      </c>
      <c r="L302" s="152" t="str">
        <f>VLOOKUP(K302,CódigosRetorno!$A$2:$B$1683,2,FALSE)</f>
        <v>El XML no contiene el tag o no existe información de total valor de venta globales</v>
      </c>
      <c r="M302" s="144" t="s">
        <v>424</v>
      </c>
      <c r="N302" s="81" t="s">
        <v>163</v>
      </c>
      <c r="O302" s="304"/>
    </row>
    <row r="303" spans="1:15" ht="24" x14ac:dyDescent="0.3">
      <c r="A303" s="304"/>
      <c r="B303" s="975"/>
      <c r="C303" s="1030"/>
      <c r="D303" s="975"/>
      <c r="E303" s="975"/>
      <c r="F303" s="975"/>
      <c r="G303" s="1008"/>
      <c r="H303" s="1030"/>
      <c r="I303" s="152" t="s">
        <v>5060</v>
      </c>
      <c r="J303" s="144" t="s">
        <v>171</v>
      </c>
      <c r="K303" s="821" t="s">
        <v>3685</v>
      </c>
      <c r="L303" s="152" t="str">
        <f>VLOOKUP(K303,CódigosRetorno!$A$2:$B$1683,2,FALSE)</f>
        <v>El dato ingresado en el total valor de venta globales no cumple con el formato establecido</v>
      </c>
      <c r="M303" s="144" t="s">
        <v>424</v>
      </c>
      <c r="N303" s="81" t="s">
        <v>163</v>
      </c>
      <c r="O303" s="304"/>
    </row>
    <row r="304" spans="1:15" ht="72" x14ac:dyDescent="0.3">
      <c r="A304" s="304"/>
      <c r="B304" s="975"/>
      <c r="C304" s="1030"/>
      <c r="D304" s="975"/>
      <c r="E304" s="975"/>
      <c r="F304" s="975"/>
      <c r="G304" s="1008"/>
      <c r="H304" s="1030"/>
      <c r="I304" s="720" t="s">
        <v>5867</v>
      </c>
      <c r="J304" s="723" t="s">
        <v>1075</v>
      </c>
      <c r="K304" s="721" t="s">
        <v>4948</v>
      </c>
      <c r="L304" s="152" t="str">
        <f>VLOOKUP(K304,CódigosRetorno!$A$2:$B$1683,2,FALSE)</f>
        <v>La sumatoria del total valor de venta - Exportaciones de línea no corresponden al total</v>
      </c>
      <c r="M304" s="144" t="s">
        <v>424</v>
      </c>
      <c r="N304" s="81" t="s">
        <v>163</v>
      </c>
      <c r="O304" s="304"/>
    </row>
    <row r="305" spans="1:15" ht="96" x14ac:dyDescent="0.3">
      <c r="A305" s="304"/>
      <c r="B305" s="975"/>
      <c r="C305" s="1030"/>
      <c r="D305" s="975"/>
      <c r="E305" s="975"/>
      <c r="F305" s="975"/>
      <c r="G305" s="1008"/>
      <c r="H305" s="1030"/>
      <c r="I305" s="720" t="s">
        <v>5868</v>
      </c>
      <c r="J305" s="723" t="s">
        <v>1075</v>
      </c>
      <c r="K305" s="721" t="s">
        <v>4952</v>
      </c>
      <c r="L305" s="152" t="str">
        <f>VLOOKUP(K305,CódigosRetorno!$A$2:$B$1683,2,FALSE)</f>
        <v>La sumatoria del total valor de venta - operaciones exoneradas de línea no corresponden al total</v>
      </c>
      <c r="M305" s="144" t="s">
        <v>424</v>
      </c>
      <c r="N305" s="163" t="s">
        <v>163</v>
      </c>
      <c r="O305" s="304"/>
    </row>
    <row r="306" spans="1:15" ht="96" x14ac:dyDescent="0.3">
      <c r="A306" s="304"/>
      <c r="B306" s="975"/>
      <c r="C306" s="1030"/>
      <c r="D306" s="975"/>
      <c r="E306" s="975"/>
      <c r="F306" s="975"/>
      <c r="G306" s="1008"/>
      <c r="H306" s="1030"/>
      <c r="I306" s="720" t="s">
        <v>5869</v>
      </c>
      <c r="J306" s="723" t="s">
        <v>1075</v>
      </c>
      <c r="K306" s="721" t="s">
        <v>4949</v>
      </c>
      <c r="L306" s="152" t="str">
        <f>VLOOKUP(K306,CódigosRetorno!$A$2:$B$1683,2,FALSE)</f>
        <v>La sumatoria del total valor de venta - operaciones inafectas de línea no corresponden al total</v>
      </c>
      <c r="M306" s="144" t="s">
        <v>424</v>
      </c>
      <c r="N306" s="163" t="s">
        <v>163</v>
      </c>
      <c r="O306" s="304"/>
    </row>
    <row r="307" spans="1:15" ht="36" x14ac:dyDescent="0.3">
      <c r="A307" s="304"/>
      <c r="B307" s="975"/>
      <c r="C307" s="1030"/>
      <c r="D307" s="975"/>
      <c r="E307" s="975"/>
      <c r="F307" s="975"/>
      <c r="G307" s="1008"/>
      <c r="H307" s="1030"/>
      <c r="I307" s="152" t="s">
        <v>4916</v>
      </c>
      <c r="J307" s="160" t="s">
        <v>1075</v>
      </c>
      <c r="K307" s="823" t="s">
        <v>1310</v>
      </c>
      <c r="L307" s="152" t="str">
        <f>VLOOKUP(K307,CódigosRetorno!$A$2:$B$1683,2,FALSE)</f>
        <v>Si se utiliza la leyenda con código 2001, el total de operaciones exoneradas debe ser mayor a 0.00</v>
      </c>
      <c r="M307" s="144" t="s">
        <v>424</v>
      </c>
      <c r="N307" s="151" t="s">
        <v>4652</v>
      </c>
      <c r="O307" s="304"/>
    </row>
    <row r="308" spans="1:15" ht="36" x14ac:dyDescent="0.3">
      <c r="A308" s="304"/>
      <c r="B308" s="975"/>
      <c r="C308" s="1030"/>
      <c r="D308" s="975"/>
      <c r="E308" s="975"/>
      <c r="F308" s="975"/>
      <c r="G308" s="1008"/>
      <c r="H308" s="1030"/>
      <c r="I308" s="152" t="s">
        <v>4915</v>
      </c>
      <c r="J308" s="160" t="s">
        <v>1075</v>
      </c>
      <c r="K308" s="823" t="s">
        <v>1309</v>
      </c>
      <c r="L308" s="152" t="str">
        <f>VLOOKUP(K308,CódigosRetorno!$A$2:$B$1683,2,FALSE)</f>
        <v>Si se utiliza la leyenda con código 2002, el total de operaciones exoneradas debe ser mayor a 0.00</v>
      </c>
      <c r="M308" s="144" t="s">
        <v>424</v>
      </c>
      <c r="N308" s="151" t="s">
        <v>4652</v>
      </c>
      <c r="O308" s="304"/>
    </row>
    <row r="309" spans="1:15" ht="36" x14ac:dyDescent="0.3">
      <c r="A309" s="304"/>
      <c r="B309" s="975"/>
      <c r="C309" s="1030"/>
      <c r="D309" s="975"/>
      <c r="E309" s="975"/>
      <c r="F309" s="975"/>
      <c r="G309" s="1008"/>
      <c r="H309" s="1030"/>
      <c r="I309" s="152" t="s">
        <v>4914</v>
      </c>
      <c r="J309" s="160" t="s">
        <v>1075</v>
      </c>
      <c r="K309" s="823" t="s">
        <v>1308</v>
      </c>
      <c r="L309" s="152" t="str">
        <f>VLOOKUP(K309,CódigosRetorno!$A$2:$B$1683,2,FALSE)</f>
        <v>Si se utiliza la leyenda con código 2003, el total de operaciones exoneradas debe ser mayor a 0.00</v>
      </c>
      <c r="M309" s="144" t="s">
        <v>424</v>
      </c>
      <c r="N309" s="151" t="s">
        <v>4652</v>
      </c>
      <c r="O309" s="304"/>
    </row>
    <row r="310" spans="1:15" ht="36" x14ac:dyDescent="0.3">
      <c r="A310" s="304"/>
      <c r="B310" s="975"/>
      <c r="C310" s="1030"/>
      <c r="D310" s="975"/>
      <c r="E310" s="975"/>
      <c r="F310" s="975"/>
      <c r="G310" s="1008"/>
      <c r="H310" s="1030"/>
      <c r="I310" s="152" t="s">
        <v>5872</v>
      </c>
      <c r="J310" s="160" t="s">
        <v>1075</v>
      </c>
      <c r="K310" s="823" t="s">
        <v>3872</v>
      </c>
      <c r="L310" s="152" t="str">
        <f>VLOOKUP(K310,CódigosRetorno!$A$2:$B$1683,2,FALSE)</f>
        <v>Si se utiliza la leyenda con código 2008, el total de operaciones exoneradas debe ser mayor a 0.00</v>
      </c>
      <c r="M310" s="144" t="s">
        <v>424</v>
      </c>
      <c r="N310" s="151" t="s">
        <v>4652</v>
      </c>
      <c r="O310" s="304"/>
    </row>
    <row r="311" spans="1:15" ht="24" x14ac:dyDescent="0.3">
      <c r="A311" s="304"/>
      <c r="B311" s="975"/>
      <c r="C311" s="1030"/>
      <c r="D311" s="975"/>
      <c r="E311" s="975"/>
      <c r="F311" s="151" t="s">
        <v>12</v>
      </c>
      <c r="G311" s="144" t="s">
        <v>5700</v>
      </c>
      <c r="H311" s="101" t="s">
        <v>3928</v>
      </c>
      <c r="I311" s="154" t="s">
        <v>4742</v>
      </c>
      <c r="J311" s="160" t="s">
        <v>171</v>
      </c>
      <c r="K311" s="823" t="s">
        <v>695</v>
      </c>
      <c r="L311" s="152" t="str">
        <f>VLOOKUP(K311,CódigosRetorno!$A$2:$B$1683,2,FALSE)</f>
        <v>La moneda debe ser la misma en todo el documento. Salvo las percepciones que sólo son en moneda nacional.</v>
      </c>
      <c r="M311" s="144" t="s">
        <v>424</v>
      </c>
      <c r="N311" s="151" t="s">
        <v>4533</v>
      </c>
      <c r="O311" s="304"/>
    </row>
    <row r="312" spans="1:15" ht="24" x14ac:dyDescent="0.3">
      <c r="A312" s="304"/>
      <c r="B312" s="975"/>
      <c r="C312" s="1030"/>
      <c r="D312" s="975"/>
      <c r="E312" s="975"/>
      <c r="F312" s="975"/>
      <c r="G312" s="1008" t="s">
        <v>3943</v>
      </c>
      <c r="H312" s="974" t="s">
        <v>4710</v>
      </c>
      <c r="I312" s="152" t="s">
        <v>5060</v>
      </c>
      <c r="J312" s="160" t="s">
        <v>171</v>
      </c>
      <c r="K312" s="823" t="s">
        <v>2289</v>
      </c>
      <c r="L312" s="152" t="str">
        <f>VLOOKUP(K312,CódigosRetorno!$A$2:$B$1683,2,FALSE)</f>
        <v>El dato ingresado en TaxAmount no cumple con el formato establecido</v>
      </c>
      <c r="M312" s="144" t="s">
        <v>424</v>
      </c>
      <c r="N312" s="163" t="s">
        <v>163</v>
      </c>
      <c r="O312" s="304"/>
    </row>
    <row r="313" spans="1:15" ht="36" x14ac:dyDescent="0.3">
      <c r="A313" s="304"/>
      <c r="B313" s="975"/>
      <c r="C313" s="1030"/>
      <c r="D313" s="975"/>
      <c r="E313" s="975"/>
      <c r="F313" s="975"/>
      <c r="G313" s="1008"/>
      <c r="H313" s="974"/>
      <c r="I313" s="152" t="s">
        <v>4780</v>
      </c>
      <c r="J313" s="144" t="s">
        <v>171</v>
      </c>
      <c r="K313" s="821" t="s">
        <v>2648</v>
      </c>
      <c r="L313" s="152" t="str">
        <f>VLOOKUP(K313,CódigosRetorno!$A$2:$B$1683,2,FALSE)</f>
        <v xml:space="preserve">El monto total del impuestos sobre el valor de venta de operaciones gratuitas/inafectas/exoneradas debe ser igual a 0.00 </v>
      </c>
      <c r="M313" s="144" t="s">
        <v>424</v>
      </c>
      <c r="N313" s="163" t="s">
        <v>163</v>
      </c>
      <c r="O313" s="304"/>
    </row>
    <row r="314" spans="1:15" ht="24" x14ac:dyDescent="0.3">
      <c r="A314" s="304"/>
      <c r="B314" s="975"/>
      <c r="C314" s="1030"/>
      <c r="D314" s="975"/>
      <c r="E314" s="975"/>
      <c r="F314" s="151" t="s">
        <v>12</v>
      </c>
      <c r="G314" s="144" t="s">
        <v>5700</v>
      </c>
      <c r="H314" s="101" t="s">
        <v>3928</v>
      </c>
      <c r="I314" s="154" t="s">
        <v>4742</v>
      </c>
      <c r="J314" s="160" t="s">
        <v>171</v>
      </c>
      <c r="K314" s="823" t="s">
        <v>695</v>
      </c>
      <c r="L314" s="152" t="str">
        <f>VLOOKUP(K314,CódigosRetorno!$A$2:$B$1683,2,FALSE)</f>
        <v>La moneda debe ser la misma en todo el documento. Salvo las percepciones que sólo son en moneda nacional.</v>
      </c>
      <c r="M314" s="144" t="s">
        <v>424</v>
      </c>
      <c r="N314" s="151" t="s">
        <v>4533</v>
      </c>
      <c r="O314" s="304"/>
    </row>
    <row r="315" spans="1:15" ht="24" x14ac:dyDescent="0.3">
      <c r="A315" s="304"/>
      <c r="B315" s="975"/>
      <c r="C315" s="1030"/>
      <c r="D315" s="975"/>
      <c r="E315" s="975"/>
      <c r="F315" s="975" t="s">
        <v>40</v>
      </c>
      <c r="G315" s="1008" t="s">
        <v>5710</v>
      </c>
      <c r="H315" s="1030" t="s">
        <v>4000</v>
      </c>
      <c r="I315" s="152" t="s">
        <v>2854</v>
      </c>
      <c r="J315" s="144" t="s">
        <v>171</v>
      </c>
      <c r="K315" s="79" t="s">
        <v>3580</v>
      </c>
      <c r="L315" s="152" t="str">
        <f>VLOOKUP(K315,CódigosRetorno!$A$2:$B$1683,2,FALSE)</f>
        <v>El XML no contiene el tag o no existe información de código de tributo.</v>
      </c>
      <c r="M315" s="144" t="s">
        <v>424</v>
      </c>
      <c r="N315" s="163" t="s">
        <v>163</v>
      </c>
      <c r="O315" s="304"/>
    </row>
    <row r="316" spans="1:15" ht="24" x14ac:dyDescent="0.3">
      <c r="A316" s="304"/>
      <c r="B316" s="975"/>
      <c r="C316" s="1030"/>
      <c r="D316" s="975"/>
      <c r="E316" s="975"/>
      <c r="F316" s="975"/>
      <c r="G316" s="1008"/>
      <c r="H316" s="1030"/>
      <c r="I316" s="154" t="s">
        <v>3944</v>
      </c>
      <c r="J316" s="160" t="s">
        <v>171</v>
      </c>
      <c r="K316" s="823" t="s">
        <v>2655</v>
      </c>
      <c r="L316" s="152" t="str">
        <f>VLOOKUP(K316,CódigosRetorno!$A$2:$B$1683,2,FALSE)</f>
        <v>El dato ingresado como codigo de tributo global no corresponde al valor esperado.</v>
      </c>
      <c r="M316" s="144" t="s">
        <v>424</v>
      </c>
      <c r="N316" s="151" t="s">
        <v>4649</v>
      </c>
      <c r="O316" s="304"/>
    </row>
    <row r="317" spans="1:15" ht="24" x14ac:dyDescent="0.3">
      <c r="A317" s="304"/>
      <c r="B317" s="975"/>
      <c r="C317" s="1030"/>
      <c r="D317" s="975"/>
      <c r="E317" s="975"/>
      <c r="F317" s="975"/>
      <c r="G317" s="1008"/>
      <c r="H317" s="1030"/>
      <c r="I317" s="514" t="s">
        <v>6255</v>
      </c>
      <c r="J317" s="374" t="s">
        <v>171</v>
      </c>
      <c r="K317" s="374" t="s">
        <v>3794</v>
      </c>
      <c r="L317" s="152" t="str">
        <f>VLOOKUP(K317,CódigosRetorno!$A$2:$B$1683,2,FALSE)</f>
        <v>El código de tributo no debe repetirse a nivel de totales</v>
      </c>
      <c r="M317" s="144" t="s">
        <v>424</v>
      </c>
      <c r="N317" s="137" t="s">
        <v>163</v>
      </c>
      <c r="O317" s="304"/>
    </row>
    <row r="318" spans="1:15" ht="36" x14ac:dyDescent="0.3">
      <c r="A318" s="304"/>
      <c r="B318" s="975"/>
      <c r="C318" s="1030"/>
      <c r="D318" s="975"/>
      <c r="E318" s="975"/>
      <c r="F318" s="975"/>
      <c r="G318" s="1008"/>
      <c r="H318" s="1030"/>
      <c r="I318" s="152" t="s">
        <v>4843</v>
      </c>
      <c r="J318" s="160" t="s">
        <v>171</v>
      </c>
      <c r="K318" s="823" t="s">
        <v>4275</v>
      </c>
      <c r="L318" s="152" t="str">
        <f>VLOOKUP(K318,CódigosRetorno!$A$2:$B$1683,2,FALSE)</f>
        <v>El dato ingresado como codigo de tributo global es invalido para tipo de operación.</v>
      </c>
      <c r="M318" s="144" t="s">
        <v>424</v>
      </c>
      <c r="N318" s="163" t="s">
        <v>163</v>
      </c>
      <c r="O318" s="304"/>
    </row>
    <row r="319" spans="1:15" ht="24" x14ac:dyDescent="0.3">
      <c r="A319" s="304"/>
      <c r="B319" s="975"/>
      <c r="C319" s="1030"/>
      <c r="D319" s="975"/>
      <c r="E319" s="975" t="s">
        <v>8</v>
      </c>
      <c r="F319" s="975"/>
      <c r="G319" s="151" t="s">
        <v>3932</v>
      </c>
      <c r="H319" s="152" t="s">
        <v>3901</v>
      </c>
      <c r="I319" s="152" t="s">
        <v>6316</v>
      </c>
      <c r="J319" s="144" t="s">
        <v>1075</v>
      </c>
      <c r="K319" s="821" t="s">
        <v>4231</v>
      </c>
      <c r="L319" s="152" t="str">
        <f>VLOOKUP(K319,CódigosRetorno!$A$2:$B$1683,2,FALSE)</f>
        <v>El dato ingresado como atributo @schemeName es incorrecto.</v>
      </c>
      <c r="M319" s="144" t="s">
        <v>424</v>
      </c>
      <c r="N319" s="163" t="s">
        <v>163</v>
      </c>
      <c r="O319" s="304"/>
    </row>
    <row r="320" spans="1:15" ht="24" x14ac:dyDescent="0.3">
      <c r="A320" s="304"/>
      <c r="B320" s="975"/>
      <c r="C320" s="1030"/>
      <c r="D320" s="975"/>
      <c r="E320" s="975"/>
      <c r="F320" s="975"/>
      <c r="G320" s="151" t="s">
        <v>3885</v>
      </c>
      <c r="H320" s="152" t="s">
        <v>3902</v>
      </c>
      <c r="I320" s="152" t="s">
        <v>4238</v>
      </c>
      <c r="J320" s="144" t="s">
        <v>1075</v>
      </c>
      <c r="K320" s="821" t="s">
        <v>4232</v>
      </c>
      <c r="L320" s="152" t="str">
        <f>VLOOKUP(K320,CódigosRetorno!$A$2:$B$1683,2,FALSE)</f>
        <v>El dato ingresado como atributo @schemeAgencyName es incorrecto.</v>
      </c>
      <c r="M320" s="144" t="s">
        <v>424</v>
      </c>
      <c r="N320" s="163" t="s">
        <v>163</v>
      </c>
      <c r="O320" s="304"/>
    </row>
    <row r="321" spans="1:15" ht="36" x14ac:dyDescent="0.3">
      <c r="A321" s="304"/>
      <c r="B321" s="975"/>
      <c r="C321" s="1030"/>
      <c r="D321" s="975"/>
      <c r="E321" s="975"/>
      <c r="F321" s="975"/>
      <c r="G321" s="151" t="s">
        <v>4276</v>
      </c>
      <c r="H321" s="101" t="s">
        <v>3904</v>
      </c>
      <c r="I321" s="152" t="s">
        <v>6317</v>
      </c>
      <c r="J321" s="160" t="s">
        <v>1075</v>
      </c>
      <c r="K321" s="823" t="s">
        <v>4233</v>
      </c>
      <c r="L321" s="152" t="str">
        <f>VLOOKUP(K321,CódigosRetorno!$A$2:$B$1683,2,FALSE)</f>
        <v>El dato ingresado como atributo @schemeURI es incorrecto.</v>
      </c>
      <c r="M321" s="144" t="s">
        <v>424</v>
      </c>
      <c r="N321" s="163" t="s">
        <v>163</v>
      </c>
      <c r="O321" s="304"/>
    </row>
    <row r="322" spans="1:15" ht="24" x14ac:dyDescent="0.3">
      <c r="A322" s="304"/>
      <c r="B322" s="975"/>
      <c r="C322" s="1030"/>
      <c r="D322" s="975"/>
      <c r="E322" s="975" t="s">
        <v>8</v>
      </c>
      <c r="F322" s="975" t="s">
        <v>42</v>
      </c>
      <c r="G322" s="1008" t="s">
        <v>5710</v>
      </c>
      <c r="H322" s="974" t="s">
        <v>3945</v>
      </c>
      <c r="I322" s="152" t="s">
        <v>2854</v>
      </c>
      <c r="J322" s="160" t="s">
        <v>171</v>
      </c>
      <c r="K322" s="823" t="s">
        <v>2283</v>
      </c>
      <c r="L322" s="152" t="str">
        <f>VLOOKUP(K322,CódigosRetorno!$A$2:$B$1683,2,FALSE)</f>
        <v>El XML no contiene el tag TaxScheme Name de impuestos globales</v>
      </c>
      <c r="M322" s="144" t="s">
        <v>424</v>
      </c>
      <c r="N322" s="163" t="s">
        <v>163</v>
      </c>
      <c r="O322" s="304"/>
    </row>
    <row r="323" spans="1:15" ht="24" x14ac:dyDescent="0.3">
      <c r="A323" s="304"/>
      <c r="B323" s="975"/>
      <c r="C323" s="1030"/>
      <c r="D323" s="975"/>
      <c r="E323" s="975"/>
      <c r="F323" s="975"/>
      <c r="G323" s="1008"/>
      <c r="H323" s="974"/>
      <c r="I323" s="154" t="s">
        <v>4879</v>
      </c>
      <c r="J323" s="160" t="s">
        <v>171</v>
      </c>
      <c r="K323" s="823" t="s">
        <v>3210</v>
      </c>
      <c r="L323" s="152" t="str">
        <f>VLOOKUP(K323,CódigosRetorno!$A$2:$B$1683,2,FALSE)</f>
        <v>El valor del tag nombre del tributo no corresponde al esperado.</v>
      </c>
      <c r="M323" s="144" t="s">
        <v>424</v>
      </c>
      <c r="N323" s="151" t="s">
        <v>4649</v>
      </c>
      <c r="O323" s="304"/>
    </row>
    <row r="324" spans="1:15" ht="24" x14ac:dyDescent="0.3">
      <c r="A324" s="304"/>
      <c r="B324" s="975"/>
      <c r="C324" s="1030"/>
      <c r="D324" s="975"/>
      <c r="E324" s="975"/>
      <c r="F324" s="975" t="s">
        <v>12</v>
      </c>
      <c r="G324" s="1008" t="s">
        <v>5710</v>
      </c>
      <c r="H324" s="974" t="s">
        <v>4002</v>
      </c>
      <c r="I324" s="152" t="s">
        <v>2854</v>
      </c>
      <c r="J324" s="160" t="s">
        <v>171</v>
      </c>
      <c r="K324" s="823" t="s">
        <v>2285</v>
      </c>
      <c r="L324" s="152" t="str">
        <f>VLOOKUP(K324,CódigosRetorno!$A$2:$B$1683,2,FALSE)</f>
        <v>El XML no contiene el tag código de tributo internacional de impuestos globales</v>
      </c>
      <c r="M324" s="144" t="s">
        <v>424</v>
      </c>
      <c r="N324" s="151" t="s">
        <v>163</v>
      </c>
      <c r="O324" s="304"/>
    </row>
    <row r="325" spans="1:15" ht="24" x14ac:dyDescent="0.3">
      <c r="A325" s="304"/>
      <c r="B325" s="975"/>
      <c r="C325" s="1030"/>
      <c r="D325" s="975"/>
      <c r="E325" s="975"/>
      <c r="F325" s="975"/>
      <c r="G325" s="1008"/>
      <c r="H325" s="974"/>
      <c r="I325" s="154" t="s">
        <v>4877</v>
      </c>
      <c r="J325" s="160" t="s">
        <v>171</v>
      </c>
      <c r="K325" s="823" t="s">
        <v>3206</v>
      </c>
      <c r="L325" s="152" t="str">
        <f>VLOOKUP(K325,CódigosRetorno!$A$2:$B$1683,2,FALSE)</f>
        <v>El valor del tag codigo de tributo internacional no corresponde al esperado.</v>
      </c>
      <c r="M325" s="144" t="s">
        <v>424</v>
      </c>
      <c r="N325" s="151" t="s">
        <v>4649</v>
      </c>
      <c r="O325" s="304"/>
    </row>
    <row r="326" spans="1:15" ht="24" x14ac:dyDescent="0.3">
      <c r="A326" s="304"/>
      <c r="B326" s="975">
        <v>44</v>
      </c>
      <c r="C326" s="1030" t="s">
        <v>5866</v>
      </c>
      <c r="D326" s="975" t="s">
        <v>3</v>
      </c>
      <c r="E326" s="975" t="s">
        <v>8</v>
      </c>
      <c r="F326" s="975" t="s">
        <v>11</v>
      </c>
      <c r="G326" s="1008" t="s">
        <v>3998</v>
      </c>
      <c r="H326" s="1030" t="s">
        <v>5870</v>
      </c>
      <c r="I326" s="152" t="s">
        <v>5060</v>
      </c>
      <c r="J326" s="144" t="s">
        <v>171</v>
      </c>
      <c r="K326" s="821" t="s">
        <v>3685</v>
      </c>
      <c r="L326" s="152" t="str">
        <f>VLOOKUP(K326,CódigosRetorno!$A$2:$B$1683,2,FALSE)</f>
        <v>El dato ingresado en el total valor de venta globales no cumple con el formato establecido</v>
      </c>
      <c r="M326" s="144" t="s">
        <v>424</v>
      </c>
      <c r="N326" s="81" t="s">
        <v>163</v>
      </c>
      <c r="O326" s="304"/>
    </row>
    <row r="327" spans="1:15" ht="72" x14ac:dyDescent="0.3">
      <c r="A327" s="304"/>
      <c r="B327" s="975"/>
      <c r="C327" s="1030"/>
      <c r="D327" s="975"/>
      <c r="E327" s="975"/>
      <c r="F327" s="975"/>
      <c r="G327" s="1008"/>
      <c r="H327" s="1030"/>
      <c r="I327" s="720" t="s">
        <v>5873</v>
      </c>
      <c r="J327" s="723" t="s">
        <v>1075</v>
      </c>
      <c r="K327" s="721" t="s">
        <v>4953</v>
      </c>
      <c r="L327" s="152" t="str">
        <f>VLOOKUP(K327,CódigosRetorno!$A$2:$B$1683,2,FALSE)</f>
        <v>La sumatoria del total valor de venta - operaciones gratuitas de línea no corresponden al total</v>
      </c>
      <c r="M327" s="144" t="s">
        <v>424</v>
      </c>
      <c r="N327" s="151" t="s">
        <v>163</v>
      </c>
      <c r="O327" s="304"/>
    </row>
    <row r="328" spans="1:15" ht="48" x14ac:dyDescent="0.3">
      <c r="A328" s="304"/>
      <c r="B328" s="975"/>
      <c r="C328" s="1030"/>
      <c r="D328" s="975"/>
      <c r="E328" s="975"/>
      <c r="F328" s="975"/>
      <c r="G328" s="1008"/>
      <c r="H328" s="1030"/>
      <c r="I328" s="152" t="s">
        <v>5871</v>
      </c>
      <c r="J328" s="160" t="s">
        <v>171</v>
      </c>
      <c r="K328" s="823" t="s">
        <v>1676</v>
      </c>
      <c r="L328" s="152" t="str">
        <f>VLOOKUP(K328,CódigosRetorno!$A$2:$B$1683,2,FALSE)</f>
        <v>Operacion gratuita,  debe consignar Total valor venta - operaciones gratuitas  mayor a cero</v>
      </c>
      <c r="M328" s="144" t="s">
        <v>424</v>
      </c>
      <c r="N328" s="151" t="s">
        <v>163</v>
      </c>
      <c r="O328" s="304"/>
    </row>
    <row r="329" spans="1:15" ht="24" x14ac:dyDescent="0.3">
      <c r="A329" s="304"/>
      <c r="B329" s="975"/>
      <c r="C329" s="1030"/>
      <c r="D329" s="975"/>
      <c r="E329" s="975"/>
      <c r="F329" s="975"/>
      <c r="G329" s="1008"/>
      <c r="H329" s="1030"/>
      <c r="I329" s="152" t="s">
        <v>5874</v>
      </c>
      <c r="J329" s="160" t="s">
        <v>171</v>
      </c>
      <c r="K329" s="79" t="s">
        <v>1894</v>
      </c>
      <c r="L329" s="152" t="str">
        <f>VLOOKUP(K329,CódigosRetorno!$A$2:$B$1683,2,FALSE)</f>
        <v>Si existe leyenda Transferencia Gratuita debe consignar Total Valor de Venta de Operaciones Gratuitas</v>
      </c>
      <c r="M329" s="144" t="s">
        <v>424</v>
      </c>
      <c r="N329" s="151" t="s">
        <v>163</v>
      </c>
      <c r="O329" s="304"/>
    </row>
    <row r="330" spans="1:15" ht="24" x14ac:dyDescent="0.3">
      <c r="A330" s="304"/>
      <c r="B330" s="975"/>
      <c r="C330" s="1030"/>
      <c r="D330" s="975"/>
      <c r="E330" s="975"/>
      <c r="F330" s="151" t="s">
        <v>12</v>
      </c>
      <c r="G330" s="144" t="s">
        <v>5700</v>
      </c>
      <c r="H330" s="101" t="s">
        <v>3928</v>
      </c>
      <c r="I330" s="154" t="s">
        <v>4742</v>
      </c>
      <c r="J330" s="160" t="s">
        <v>171</v>
      </c>
      <c r="K330" s="823" t="s">
        <v>695</v>
      </c>
      <c r="L330" s="152" t="str">
        <f>VLOOKUP(K330,CódigosRetorno!$A$2:$B$1683,2,FALSE)</f>
        <v>La moneda debe ser la misma en todo el documento. Salvo las percepciones que sólo son en moneda nacional.</v>
      </c>
      <c r="M330" s="144" t="s">
        <v>424</v>
      </c>
      <c r="N330" s="151" t="s">
        <v>4533</v>
      </c>
      <c r="O330" s="304"/>
    </row>
    <row r="331" spans="1:15" ht="24" x14ac:dyDescent="0.3">
      <c r="A331" s="304"/>
      <c r="B331" s="975"/>
      <c r="C331" s="1030"/>
      <c r="D331" s="975"/>
      <c r="E331" s="975"/>
      <c r="F331" s="975"/>
      <c r="G331" s="1008" t="s">
        <v>15</v>
      </c>
      <c r="H331" s="974" t="s">
        <v>5875</v>
      </c>
      <c r="I331" s="152" t="s">
        <v>5060</v>
      </c>
      <c r="J331" s="160" t="s">
        <v>171</v>
      </c>
      <c r="K331" s="823" t="s">
        <v>2289</v>
      </c>
      <c r="L331" s="152" t="str">
        <f>VLOOKUP(K331,CódigosRetorno!$A$2:$B$1683,2,FALSE)</f>
        <v>El dato ingresado en TaxAmount no cumple con el formato establecido</v>
      </c>
      <c r="M331" s="144" t="s">
        <v>424</v>
      </c>
      <c r="N331" s="163" t="s">
        <v>163</v>
      </c>
      <c r="O331" s="304"/>
    </row>
    <row r="332" spans="1:15" ht="72" x14ac:dyDescent="0.3">
      <c r="A332" s="304"/>
      <c r="B332" s="975"/>
      <c r="C332" s="1030"/>
      <c r="D332" s="975"/>
      <c r="E332" s="975"/>
      <c r="F332" s="975"/>
      <c r="G332" s="1008"/>
      <c r="H332" s="974"/>
      <c r="I332" s="720" t="s">
        <v>6256</v>
      </c>
      <c r="J332" s="721" t="s">
        <v>1075</v>
      </c>
      <c r="K332" s="722" t="s">
        <v>4965</v>
      </c>
      <c r="L332" s="152" t="str">
        <f>VLOOKUP(K332,CódigosRetorno!$A$2:$B$1683,2,FALSE)</f>
        <v>La sumatoria de los IGV de operaciones gratuitas de la línea (codigo tributo 9996) no corresponden al total</v>
      </c>
      <c r="M332" s="144" t="s">
        <v>424</v>
      </c>
      <c r="N332" s="163" t="s">
        <v>163</v>
      </c>
      <c r="O332" s="304"/>
    </row>
    <row r="333" spans="1:15" ht="24" x14ac:dyDescent="0.3">
      <c r="A333" s="304"/>
      <c r="B333" s="975"/>
      <c r="C333" s="1030"/>
      <c r="D333" s="975"/>
      <c r="E333" s="975"/>
      <c r="F333" s="151" t="s">
        <v>12</v>
      </c>
      <c r="G333" s="144" t="s">
        <v>5700</v>
      </c>
      <c r="H333" s="101" t="s">
        <v>3928</v>
      </c>
      <c r="I333" s="154" t="s">
        <v>4742</v>
      </c>
      <c r="J333" s="160" t="s">
        <v>171</v>
      </c>
      <c r="K333" s="823" t="s">
        <v>695</v>
      </c>
      <c r="L333" s="152" t="str">
        <f>VLOOKUP(K333,CódigosRetorno!$A$2:$B$1683,2,FALSE)</f>
        <v>La moneda debe ser la misma en todo el documento. Salvo las percepciones que sólo son en moneda nacional.</v>
      </c>
      <c r="M333" s="144" t="s">
        <v>424</v>
      </c>
      <c r="N333" s="151" t="s">
        <v>4533</v>
      </c>
      <c r="O333" s="304"/>
    </row>
    <row r="334" spans="1:15" ht="24" x14ac:dyDescent="0.3">
      <c r="A334" s="304"/>
      <c r="B334" s="975"/>
      <c r="C334" s="1030"/>
      <c r="D334" s="975"/>
      <c r="E334" s="975"/>
      <c r="F334" s="975" t="s">
        <v>40</v>
      </c>
      <c r="G334" s="1008" t="s">
        <v>5710</v>
      </c>
      <c r="H334" s="1030" t="s">
        <v>4000</v>
      </c>
      <c r="I334" s="152" t="s">
        <v>2854</v>
      </c>
      <c r="J334" s="144" t="s">
        <v>171</v>
      </c>
      <c r="K334" s="79" t="s">
        <v>3580</v>
      </c>
      <c r="L334" s="152" t="str">
        <f>VLOOKUP(K334,CódigosRetorno!$A$2:$B$1683,2,FALSE)</f>
        <v>El XML no contiene el tag o no existe información de código de tributo.</v>
      </c>
      <c r="M334" s="144" t="s">
        <v>424</v>
      </c>
      <c r="N334" s="163" t="s">
        <v>163</v>
      </c>
      <c r="O334" s="304"/>
    </row>
    <row r="335" spans="1:15" ht="24" x14ac:dyDescent="0.3">
      <c r="A335" s="304"/>
      <c r="B335" s="975"/>
      <c r="C335" s="1030"/>
      <c r="D335" s="975"/>
      <c r="E335" s="975"/>
      <c r="F335" s="975"/>
      <c r="G335" s="1008"/>
      <c r="H335" s="1030"/>
      <c r="I335" s="154" t="s">
        <v>3944</v>
      </c>
      <c r="J335" s="160" t="s">
        <v>171</v>
      </c>
      <c r="K335" s="823" t="s">
        <v>2655</v>
      </c>
      <c r="L335" s="152" t="str">
        <f>VLOOKUP(K335,CódigosRetorno!$A$2:$B$1683,2,FALSE)</f>
        <v>El dato ingresado como codigo de tributo global no corresponde al valor esperado.</v>
      </c>
      <c r="M335" s="144" t="s">
        <v>424</v>
      </c>
      <c r="N335" s="151" t="s">
        <v>4649</v>
      </c>
      <c r="O335" s="304"/>
    </row>
    <row r="336" spans="1:15" ht="24" x14ac:dyDescent="0.3">
      <c r="A336" s="304"/>
      <c r="B336" s="975"/>
      <c r="C336" s="1030"/>
      <c r="D336" s="975"/>
      <c r="E336" s="975"/>
      <c r="F336" s="975"/>
      <c r="G336" s="1008"/>
      <c r="H336" s="1030"/>
      <c r="I336" s="514" t="s">
        <v>6255</v>
      </c>
      <c r="J336" s="374" t="s">
        <v>171</v>
      </c>
      <c r="K336" s="374" t="s">
        <v>3794</v>
      </c>
      <c r="L336" s="152" t="str">
        <f>VLOOKUP(K336,CódigosRetorno!$A$2:$B$1683,2,FALSE)</f>
        <v>El código de tributo no debe repetirse a nivel de totales</v>
      </c>
      <c r="M336" s="144" t="s">
        <v>424</v>
      </c>
      <c r="N336" s="137" t="s">
        <v>163</v>
      </c>
      <c r="O336" s="304"/>
    </row>
    <row r="337" spans="1:15" ht="24" x14ac:dyDescent="0.3">
      <c r="A337" s="304"/>
      <c r="B337" s="975"/>
      <c r="C337" s="1030"/>
      <c r="D337" s="975"/>
      <c r="E337" s="975"/>
      <c r="F337" s="969"/>
      <c r="G337" s="151" t="s">
        <v>3932</v>
      </c>
      <c r="H337" s="152" t="s">
        <v>3901</v>
      </c>
      <c r="I337" s="152" t="s">
        <v>6316</v>
      </c>
      <c r="J337" s="144" t="s">
        <v>1075</v>
      </c>
      <c r="K337" s="821" t="s">
        <v>4231</v>
      </c>
      <c r="L337" s="152" t="str">
        <f>VLOOKUP(K337,CódigosRetorno!$A$2:$B$1683,2,FALSE)</f>
        <v>El dato ingresado como atributo @schemeName es incorrecto.</v>
      </c>
      <c r="M337" s="144" t="s">
        <v>424</v>
      </c>
      <c r="N337" s="163" t="s">
        <v>163</v>
      </c>
      <c r="O337" s="304"/>
    </row>
    <row r="338" spans="1:15" ht="24" x14ac:dyDescent="0.3">
      <c r="A338" s="304"/>
      <c r="B338" s="975"/>
      <c r="C338" s="1030"/>
      <c r="D338" s="975"/>
      <c r="E338" s="975"/>
      <c r="F338" s="996"/>
      <c r="G338" s="151" t="s">
        <v>3885</v>
      </c>
      <c r="H338" s="152" t="s">
        <v>3902</v>
      </c>
      <c r="I338" s="152" t="s">
        <v>4238</v>
      </c>
      <c r="J338" s="144" t="s">
        <v>1075</v>
      </c>
      <c r="K338" s="821" t="s">
        <v>4232</v>
      </c>
      <c r="L338" s="152" t="str">
        <f>VLOOKUP(K338,CódigosRetorno!$A$2:$B$1683,2,FALSE)</f>
        <v>El dato ingresado como atributo @schemeAgencyName es incorrecto.</v>
      </c>
      <c r="M338" s="144" t="s">
        <v>424</v>
      </c>
      <c r="N338" s="163" t="s">
        <v>163</v>
      </c>
      <c r="O338" s="304"/>
    </row>
    <row r="339" spans="1:15" ht="36" x14ac:dyDescent="0.3">
      <c r="A339" s="304"/>
      <c r="B339" s="975"/>
      <c r="C339" s="1030"/>
      <c r="D339" s="975"/>
      <c r="E339" s="975"/>
      <c r="F339" s="970"/>
      <c r="G339" s="151" t="s">
        <v>4276</v>
      </c>
      <c r="H339" s="101" t="s">
        <v>3904</v>
      </c>
      <c r="I339" s="152" t="s">
        <v>6317</v>
      </c>
      <c r="J339" s="160" t="s">
        <v>1075</v>
      </c>
      <c r="K339" s="823" t="s">
        <v>4233</v>
      </c>
      <c r="L339" s="152" t="str">
        <f>VLOOKUP(K339,CódigosRetorno!$A$2:$B$1683,2,FALSE)</f>
        <v>El dato ingresado como atributo @schemeURI es incorrecto.</v>
      </c>
      <c r="M339" s="144" t="s">
        <v>424</v>
      </c>
      <c r="N339" s="163" t="s">
        <v>163</v>
      </c>
      <c r="O339" s="304"/>
    </row>
    <row r="340" spans="1:15" ht="24" x14ac:dyDescent="0.3">
      <c r="A340" s="304"/>
      <c r="B340" s="975"/>
      <c r="C340" s="1030"/>
      <c r="D340" s="975"/>
      <c r="E340" s="975"/>
      <c r="F340" s="975" t="s">
        <v>42</v>
      </c>
      <c r="G340" s="1008" t="s">
        <v>5710</v>
      </c>
      <c r="H340" s="974" t="s">
        <v>3945</v>
      </c>
      <c r="I340" s="152" t="s">
        <v>2854</v>
      </c>
      <c r="J340" s="160" t="s">
        <v>171</v>
      </c>
      <c r="K340" s="823" t="s">
        <v>2283</v>
      </c>
      <c r="L340" s="152" t="str">
        <f>VLOOKUP(K340,CódigosRetorno!$A$2:$B$1683,2,FALSE)</f>
        <v>El XML no contiene el tag TaxScheme Name de impuestos globales</v>
      </c>
      <c r="M340" s="144" t="s">
        <v>424</v>
      </c>
      <c r="N340" s="163" t="s">
        <v>163</v>
      </c>
      <c r="O340" s="304"/>
    </row>
    <row r="341" spans="1:15" ht="24" x14ac:dyDescent="0.3">
      <c r="A341" s="304"/>
      <c r="B341" s="975"/>
      <c r="C341" s="1030"/>
      <c r="D341" s="975"/>
      <c r="E341" s="975"/>
      <c r="F341" s="975"/>
      <c r="G341" s="1008"/>
      <c r="H341" s="974"/>
      <c r="I341" s="154" t="s">
        <v>4879</v>
      </c>
      <c r="J341" s="160" t="s">
        <v>171</v>
      </c>
      <c r="K341" s="823" t="s">
        <v>3210</v>
      </c>
      <c r="L341" s="152" t="str">
        <f>VLOOKUP(K341,CódigosRetorno!$A$2:$B$1683,2,FALSE)</f>
        <v>El valor del tag nombre del tributo no corresponde al esperado.</v>
      </c>
      <c r="M341" s="144" t="s">
        <v>424</v>
      </c>
      <c r="N341" s="151" t="s">
        <v>4649</v>
      </c>
      <c r="O341" s="304"/>
    </row>
    <row r="342" spans="1:15" ht="24" x14ac:dyDescent="0.3">
      <c r="A342" s="304"/>
      <c r="B342" s="975"/>
      <c r="C342" s="1030"/>
      <c r="D342" s="975"/>
      <c r="E342" s="975"/>
      <c r="F342" s="975" t="s">
        <v>12</v>
      </c>
      <c r="G342" s="1008" t="s">
        <v>5710</v>
      </c>
      <c r="H342" s="974" t="s">
        <v>4002</v>
      </c>
      <c r="I342" s="152" t="s">
        <v>2854</v>
      </c>
      <c r="J342" s="160" t="s">
        <v>171</v>
      </c>
      <c r="K342" s="823" t="s">
        <v>2285</v>
      </c>
      <c r="L342" s="152" t="str">
        <f>VLOOKUP(K342,CódigosRetorno!$A$2:$B$1683,2,FALSE)</f>
        <v>El XML no contiene el tag código de tributo internacional de impuestos globales</v>
      </c>
      <c r="M342" s="144" t="s">
        <v>424</v>
      </c>
      <c r="N342" s="163" t="s">
        <v>163</v>
      </c>
      <c r="O342" s="304"/>
    </row>
    <row r="343" spans="1:15" ht="24" x14ac:dyDescent="0.3">
      <c r="A343" s="304"/>
      <c r="B343" s="975"/>
      <c r="C343" s="1030"/>
      <c r="D343" s="975"/>
      <c r="E343" s="975"/>
      <c r="F343" s="975"/>
      <c r="G343" s="1008"/>
      <c r="H343" s="974"/>
      <c r="I343" s="154" t="s">
        <v>4877</v>
      </c>
      <c r="J343" s="160" t="s">
        <v>171</v>
      </c>
      <c r="K343" s="823" t="s">
        <v>3206</v>
      </c>
      <c r="L343" s="152" t="str">
        <f>VLOOKUP(K343,CódigosRetorno!$A$2:$B$1683,2,FALSE)</f>
        <v>El valor del tag codigo de tributo internacional no corresponde al esperado.</v>
      </c>
      <c r="M343" s="144" t="s">
        <v>424</v>
      </c>
      <c r="N343" s="151" t="s">
        <v>4649</v>
      </c>
      <c r="O343" s="304"/>
    </row>
    <row r="344" spans="1:15" ht="24" x14ac:dyDescent="0.3">
      <c r="A344" s="304"/>
      <c r="B344" s="975" t="s">
        <v>5455</v>
      </c>
      <c r="C344" s="1030" t="s">
        <v>5911</v>
      </c>
      <c r="D344" s="1008" t="s">
        <v>3</v>
      </c>
      <c r="E344" s="975" t="s">
        <v>4</v>
      </c>
      <c r="F344" s="975" t="s">
        <v>11</v>
      </c>
      <c r="G344" s="1008" t="s">
        <v>3998</v>
      </c>
      <c r="H344" s="1030" t="s">
        <v>4001</v>
      </c>
      <c r="I344" s="513" t="s">
        <v>6283</v>
      </c>
      <c r="J344" s="447" t="s">
        <v>171</v>
      </c>
      <c r="K344" s="445" t="s">
        <v>2651</v>
      </c>
      <c r="L344" s="152" t="str">
        <f>VLOOKUP(K344,CódigosRetorno!$A$2:$B$1683,2,FALSE)</f>
        <v>El XML no contiene el tag o no existe información de total valor de venta globales</v>
      </c>
      <c r="M344" s="144" t="s">
        <v>424</v>
      </c>
      <c r="N344" s="163" t="s">
        <v>163</v>
      </c>
      <c r="O344" s="304"/>
    </row>
    <row r="345" spans="1:15" ht="24" x14ac:dyDescent="0.3">
      <c r="A345" s="304"/>
      <c r="B345" s="975"/>
      <c r="C345" s="1030"/>
      <c r="D345" s="1008"/>
      <c r="E345" s="975"/>
      <c r="F345" s="975"/>
      <c r="G345" s="1008"/>
      <c r="H345" s="1030"/>
      <c r="I345" s="152" t="s">
        <v>5060</v>
      </c>
      <c r="J345" s="144" t="s">
        <v>171</v>
      </c>
      <c r="K345" s="821" t="s">
        <v>3685</v>
      </c>
      <c r="L345" s="152" t="str">
        <f>VLOOKUP(K345,CódigosRetorno!$A$2:$B$1683,2,FALSE)</f>
        <v>El dato ingresado en el total valor de venta globales no cumple con el formato establecido</v>
      </c>
      <c r="M345" s="144" t="s">
        <v>424</v>
      </c>
      <c r="N345" s="163" t="s">
        <v>163</v>
      </c>
      <c r="O345" s="304"/>
    </row>
    <row r="346" spans="1:15" ht="132" x14ac:dyDescent="0.3">
      <c r="A346" s="304"/>
      <c r="B346" s="975"/>
      <c r="C346" s="1030"/>
      <c r="D346" s="1008"/>
      <c r="E346" s="975"/>
      <c r="F346" s="975"/>
      <c r="G346" s="1008"/>
      <c r="H346" s="1030"/>
      <c r="I346" s="577" t="s">
        <v>6228</v>
      </c>
      <c r="J346" s="572" t="s">
        <v>1075</v>
      </c>
      <c r="K346" s="373" t="s">
        <v>4954</v>
      </c>
      <c r="L346" s="152" t="str">
        <f>VLOOKUP(K346,CódigosRetorno!$A$2:$B$1683,2,FALSE)</f>
        <v>La sumatoria del total valor de venta - operaciones gravadas de línea no corresponden al total</v>
      </c>
      <c r="M346" s="144" t="s">
        <v>424</v>
      </c>
      <c r="N346" s="163" t="s">
        <v>163</v>
      </c>
      <c r="O346" s="304"/>
    </row>
    <row r="347" spans="1:15" ht="120" x14ac:dyDescent="0.3">
      <c r="A347" s="304"/>
      <c r="B347" s="975"/>
      <c r="C347" s="1030"/>
      <c r="D347" s="1008"/>
      <c r="E347" s="975"/>
      <c r="F347" s="975"/>
      <c r="G347" s="1008"/>
      <c r="H347" s="1030"/>
      <c r="I347" s="720" t="s">
        <v>6165</v>
      </c>
      <c r="J347" s="723" t="s">
        <v>1075</v>
      </c>
      <c r="K347" s="722" t="s">
        <v>4955</v>
      </c>
      <c r="L347" s="152" t="str">
        <f>VLOOKUP(K347,CódigosRetorno!$A$2:$B$1683,2,FALSE)</f>
        <v>La sumatoria del total valor de venta - IVAP de línea no corresponden al total</v>
      </c>
      <c r="M347" s="144" t="s">
        <v>424</v>
      </c>
      <c r="N347" s="163" t="s">
        <v>163</v>
      </c>
      <c r="O347" s="304"/>
    </row>
    <row r="348" spans="1:15" ht="24" x14ac:dyDescent="0.3">
      <c r="A348" s="304"/>
      <c r="B348" s="975"/>
      <c r="C348" s="1030"/>
      <c r="D348" s="1008"/>
      <c r="E348" s="975"/>
      <c r="F348" s="151" t="s">
        <v>12</v>
      </c>
      <c r="G348" s="144" t="s">
        <v>5700</v>
      </c>
      <c r="H348" s="101" t="s">
        <v>3928</v>
      </c>
      <c r="I348" s="154" t="s">
        <v>4742</v>
      </c>
      <c r="J348" s="160" t="s">
        <v>171</v>
      </c>
      <c r="K348" s="823" t="s">
        <v>695</v>
      </c>
      <c r="L348" s="152" t="str">
        <f>VLOOKUP(K348,CódigosRetorno!$A$2:$B$1683,2,FALSE)</f>
        <v>La moneda debe ser la misma en todo el documento. Salvo las percepciones que sólo son en moneda nacional.</v>
      </c>
      <c r="M348" s="144" t="s">
        <v>424</v>
      </c>
      <c r="N348" s="151" t="s">
        <v>4533</v>
      </c>
      <c r="O348" s="304"/>
    </row>
    <row r="349" spans="1:15" ht="24" x14ac:dyDescent="0.3">
      <c r="A349" s="304"/>
      <c r="B349" s="975"/>
      <c r="C349" s="1030"/>
      <c r="D349" s="1008"/>
      <c r="E349" s="975"/>
      <c r="F349" s="969" t="s">
        <v>11</v>
      </c>
      <c r="G349" s="999" t="s">
        <v>3998</v>
      </c>
      <c r="H349" s="1004" t="s">
        <v>5924</v>
      </c>
      <c r="I349" s="152" t="s">
        <v>5060</v>
      </c>
      <c r="J349" s="160" t="s">
        <v>171</v>
      </c>
      <c r="K349" s="823" t="s">
        <v>2289</v>
      </c>
      <c r="L349" s="152" t="str">
        <f>VLOOKUP(K349,CódigosRetorno!$A$2:$B$1683,2,FALSE)</f>
        <v>El dato ingresado en TaxAmount no cumple con el formato establecido</v>
      </c>
      <c r="M349" s="144" t="s">
        <v>424</v>
      </c>
      <c r="N349" s="163" t="s">
        <v>163</v>
      </c>
      <c r="O349" s="304"/>
    </row>
    <row r="350" spans="1:15" ht="96" x14ac:dyDescent="0.3">
      <c r="A350" s="304"/>
      <c r="B350" s="975"/>
      <c r="C350" s="1030"/>
      <c r="D350" s="1008"/>
      <c r="E350" s="975"/>
      <c r="F350" s="996"/>
      <c r="G350" s="1006"/>
      <c r="H350" s="1028"/>
      <c r="I350" s="152" t="s">
        <v>5877</v>
      </c>
      <c r="J350" s="160" t="s">
        <v>1075</v>
      </c>
      <c r="K350" s="823" t="s">
        <v>4895</v>
      </c>
      <c r="L350" s="152" t="str">
        <f>VLOOKUP(K350,CódigosRetorno!$A$2:$B$1683,2,FALSE)</f>
        <v>El cálculo del IGV es Incorrecto</v>
      </c>
      <c r="M350" s="144" t="s">
        <v>424</v>
      </c>
      <c r="N350" s="163" t="s">
        <v>163</v>
      </c>
      <c r="O350" s="304"/>
    </row>
    <row r="351" spans="1:15" ht="108" x14ac:dyDescent="0.3">
      <c r="A351" s="304"/>
      <c r="B351" s="975"/>
      <c r="C351" s="1030"/>
      <c r="D351" s="1008"/>
      <c r="E351" s="975"/>
      <c r="F351" s="970"/>
      <c r="G351" s="1000"/>
      <c r="H351" s="1005"/>
      <c r="I351" s="152" t="s">
        <v>5878</v>
      </c>
      <c r="J351" s="160" t="s">
        <v>1075</v>
      </c>
      <c r="K351" s="823" t="s">
        <v>4957</v>
      </c>
      <c r="L351" s="152" t="str">
        <f>VLOOKUP(K351,CódigosRetorno!$A$2:$B$1683,2,FALSE)</f>
        <v>El importe del IVAP no corresponden al determinado por la informacion consignada.</v>
      </c>
      <c r="M351" s="144" t="s">
        <v>424</v>
      </c>
      <c r="N351" s="163" t="s">
        <v>163</v>
      </c>
      <c r="O351" s="304"/>
    </row>
    <row r="352" spans="1:15" ht="24" x14ac:dyDescent="0.3">
      <c r="A352" s="304"/>
      <c r="B352" s="975"/>
      <c r="C352" s="1030"/>
      <c r="D352" s="1008"/>
      <c r="E352" s="975"/>
      <c r="F352" s="151" t="s">
        <v>12</v>
      </c>
      <c r="G352" s="144" t="s">
        <v>5700</v>
      </c>
      <c r="H352" s="101" t="s">
        <v>3928</v>
      </c>
      <c r="I352" s="154" t="s">
        <v>4742</v>
      </c>
      <c r="J352" s="160" t="s">
        <v>171</v>
      </c>
      <c r="K352" s="823" t="s">
        <v>695</v>
      </c>
      <c r="L352" s="152" t="str">
        <f>VLOOKUP(K352,CódigosRetorno!$A$2:$B$1683,2,FALSE)</f>
        <v>La moneda debe ser la misma en todo el documento. Salvo las percepciones que sólo son en moneda nacional.</v>
      </c>
      <c r="M352" s="144" t="s">
        <v>424</v>
      </c>
      <c r="N352" s="151" t="s">
        <v>4533</v>
      </c>
      <c r="O352" s="304"/>
    </row>
    <row r="353" spans="1:15" ht="24" x14ac:dyDescent="0.3">
      <c r="A353" s="304"/>
      <c r="B353" s="975"/>
      <c r="C353" s="1030"/>
      <c r="D353" s="1008"/>
      <c r="E353" s="975"/>
      <c r="F353" s="975" t="s">
        <v>40</v>
      </c>
      <c r="G353" s="1008" t="s">
        <v>5710</v>
      </c>
      <c r="H353" s="974" t="s">
        <v>4000</v>
      </c>
      <c r="I353" s="152" t="s">
        <v>2854</v>
      </c>
      <c r="J353" s="144" t="s">
        <v>171</v>
      </c>
      <c r="K353" s="79" t="s">
        <v>3580</v>
      </c>
      <c r="L353" s="152" t="str">
        <f>VLOOKUP(K353,CódigosRetorno!$A$2:$B$1683,2,FALSE)</f>
        <v>El XML no contiene el tag o no existe información de código de tributo.</v>
      </c>
      <c r="M353" s="144" t="s">
        <v>424</v>
      </c>
      <c r="N353" s="163" t="s">
        <v>163</v>
      </c>
      <c r="O353" s="304"/>
    </row>
    <row r="354" spans="1:15" ht="24" x14ac:dyDescent="0.3">
      <c r="A354" s="304"/>
      <c r="B354" s="975"/>
      <c r="C354" s="1030"/>
      <c r="D354" s="1008"/>
      <c r="E354" s="975"/>
      <c r="F354" s="975"/>
      <c r="G354" s="1008"/>
      <c r="H354" s="974"/>
      <c r="I354" s="154" t="s">
        <v>3944</v>
      </c>
      <c r="J354" s="160" t="s">
        <v>171</v>
      </c>
      <c r="K354" s="823" t="s">
        <v>2655</v>
      </c>
      <c r="L354" s="152" t="str">
        <f>VLOOKUP(K354,CódigosRetorno!$A$2:$B$1683,2,FALSE)</f>
        <v>El dato ingresado como codigo de tributo global no corresponde al valor esperado.</v>
      </c>
      <c r="M354" s="144" t="s">
        <v>424</v>
      </c>
      <c r="N354" s="151" t="s">
        <v>4649</v>
      </c>
      <c r="O354" s="304"/>
    </row>
    <row r="355" spans="1:15" ht="24" x14ac:dyDescent="0.3">
      <c r="A355" s="304"/>
      <c r="B355" s="975"/>
      <c r="C355" s="1030"/>
      <c r="D355" s="1008"/>
      <c r="E355" s="975"/>
      <c r="F355" s="975"/>
      <c r="G355" s="1008"/>
      <c r="H355" s="974"/>
      <c r="I355" s="502" t="s">
        <v>6255</v>
      </c>
      <c r="J355" s="374" t="s">
        <v>171</v>
      </c>
      <c r="K355" s="374" t="s">
        <v>3794</v>
      </c>
      <c r="L355" s="152" t="str">
        <f>VLOOKUP(K355,CódigosRetorno!$A$2:$B$1683,2,FALSE)</f>
        <v>El código de tributo no debe repetirse a nivel de totales</v>
      </c>
      <c r="M355" s="144" t="s">
        <v>424</v>
      </c>
      <c r="N355" s="137" t="s">
        <v>163</v>
      </c>
      <c r="O355" s="304"/>
    </row>
    <row r="356" spans="1:15" ht="36" x14ac:dyDescent="0.3">
      <c r="A356" s="304"/>
      <c r="B356" s="975"/>
      <c r="C356" s="1030"/>
      <c r="D356" s="1008"/>
      <c r="E356" s="975"/>
      <c r="F356" s="975"/>
      <c r="G356" s="1008"/>
      <c r="H356" s="974"/>
      <c r="I356" s="152" t="s">
        <v>4844</v>
      </c>
      <c r="J356" s="160" t="s">
        <v>171</v>
      </c>
      <c r="K356" s="823" t="s">
        <v>4275</v>
      </c>
      <c r="L356" s="152" t="str">
        <f>VLOOKUP(K356,CódigosRetorno!$A$2:$B$1683,2,FALSE)</f>
        <v>El dato ingresado como codigo de tributo global es invalido para tipo de operación.</v>
      </c>
      <c r="M356" s="144" t="s">
        <v>424</v>
      </c>
      <c r="N356" s="163" t="s">
        <v>163</v>
      </c>
      <c r="O356" s="304"/>
    </row>
    <row r="357" spans="1:15" ht="24" x14ac:dyDescent="0.3">
      <c r="A357" s="304"/>
      <c r="B357" s="975"/>
      <c r="C357" s="1030"/>
      <c r="D357" s="1008"/>
      <c r="E357" s="975" t="s">
        <v>8</v>
      </c>
      <c r="F357" s="975"/>
      <c r="G357" s="151" t="s">
        <v>3932</v>
      </c>
      <c r="H357" s="152" t="s">
        <v>3901</v>
      </c>
      <c r="I357" s="152" t="s">
        <v>6316</v>
      </c>
      <c r="J357" s="144" t="s">
        <v>1075</v>
      </c>
      <c r="K357" s="821" t="s">
        <v>4231</v>
      </c>
      <c r="L357" s="152" t="str">
        <f>VLOOKUP(K357,CódigosRetorno!$A$2:$B$1683,2,FALSE)</f>
        <v>El dato ingresado como atributo @schemeName es incorrecto.</v>
      </c>
      <c r="M357" s="144" t="s">
        <v>424</v>
      </c>
      <c r="N357" s="163" t="s">
        <v>163</v>
      </c>
      <c r="O357" s="304"/>
    </row>
    <row r="358" spans="1:15" ht="24" x14ac:dyDescent="0.3">
      <c r="A358" s="304"/>
      <c r="B358" s="975"/>
      <c r="C358" s="1030"/>
      <c r="D358" s="1008"/>
      <c r="E358" s="975"/>
      <c r="F358" s="975"/>
      <c r="G358" s="151" t="s">
        <v>3885</v>
      </c>
      <c r="H358" s="152" t="s">
        <v>3902</v>
      </c>
      <c r="I358" s="152" t="s">
        <v>4238</v>
      </c>
      <c r="J358" s="144" t="s">
        <v>1075</v>
      </c>
      <c r="K358" s="821" t="s">
        <v>4232</v>
      </c>
      <c r="L358" s="152" t="str">
        <f>VLOOKUP(K358,CódigosRetorno!$A$2:$B$1683,2,FALSE)</f>
        <v>El dato ingresado como atributo @schemeAgencyName es incorrecto.</v>
      </c>
      <c r="M358" s="144" t="s">
        <v>424</v>
      </c>
      <c r="N358" s="163" t="s">
        <v>163</v>
      </c>
      <c r="O358" s="304"/>
    </row>
    <row r="359" spans="1:15" ht="36" x14ac:dyDescent="0.3">
      <c r="A359" s="304"/>
      <c r="B359" s="975"/>
      <c r="C359" s="1030"/>
      <c r="D359" s="1008"/>
      <c r="E359" s="975"/>
      <c r="F359" s="975"/>
      <c r="G359" s="151" t="s">
        <v>4276</v>
      </c>
      <c r="H359" s="101" t="s">
        <v>3904</v>
      </c>
      <c r="I359" s="152" t="s">
        <v>6317</v>
      </c>
      <c r="J359" s="160" t="s">
        <v>1075</v>
      </c>
      <c r="K359" s="823" t="s">
        <v>4233</v>
      </c>
      <c r="L359" s="152" t="str">
        <f>VLOOKUP(K359,CódigosRetorno!$A$2:$B$1683,2,FALSE)</f>
        <v>El dato ingresado como atributo @schemeURI es incorrecto.</v>
      </c>
      <c r="M359" s="144" t="s">
        <v>424</v>
      </c>
      <c r="N359" s="163" t="s">
        <v>163</v>
      </c>
      <c r="O359" s="304"/>
    </row>
    <row r="360" spans="1:15" ht="24" x14ac:dyDescent="0.3">
      <c r="A360" s="304"/>
      <c r="B360" s="975"/>
      <c r="C360" s="1030"/>
      <c r="D360" s="1008"/>
      <c r="E360" s="975" t="s">
        <v>4</v>
      </c>
      <c r="F360" s="975" t="s">
        <v>42</v>
      </c>
      <c r="G360" s="1008" t="s">
        <v>5710</v>
      </c>
      <c r="H360" s="974" t="s">
        <v>3945</v>
      </c>
      <c r="I360" s="152" t="s">
        <v>2854</v>
      </c>
      <c r="J360" s="160" t="s">
        <v>171</v>
      </c>
      <c r="K360" s="823" t="s">
        <v>2283</v>
      </c>
      <c r="L360" s="152" t="str">
        <f>VLOOKUP(K360,CódigosRetorno!$A$2:$B$1683,2,FALSE)</f>
        <v>El XML no contiene el tag TaxScheme Name de impuestos globales</v>
      </c>
      <c r="M360" s="144" t="s">
        <v>424</v>
      </c>
      <c r="N360" s="163" t="s">
        <v>163</v>
      </c>
      <c r="O360" s="304"/>
    </row>
    <row r="361" spans="1:15" ht="24" x14ac:dyDescent="0.3">
      <c r="A361" s="304"/>
      <c r="B361" s="975"/>
      <c r="C361" s="1030"/>
      <c r="D361" s="1008"/>
      <c r="E361" s="975"/>
      <c r="F361" s="975"/>
      <c r="G361" s="1008"/>
      <c r="H361" s="974"/>
      <c r="I361" s="154" t="s">
        <v>4879</v>
      </c>
      <c r="J361" s="160" t="s">
        <v>171</v>
      </c>
      <c r="K361" s="823" t="s">
        <v>3210</v>
      </c>
      <c r="L361" s="152" t="str">
        <f>VLOOKUP(K361,CódigosRetorno!$A$2:$B$1683,2,FALSE)</f>
        <v>El valor del tag nombre del tributo no corresponde al esperado.</v>
      </c>
      <c r="M361" s="144" t="s">
        <v>424</v>
      </c>
      <c r="N361" s="151" t="s">
        <v>4649</v>
      </c>
      <c r="O361" s="304"/>
    </row>
    <row r="362" spans="1:15" ht="24" x14ac:dyDescent="0.3">
      <c r="A362" s="304"/>
      <c r="B362" s="975"/>
      <c r="C362" s="1030"/>
      <c r="D362" s="1008"/>
      <c r="E362" s="975"/>
      <c r="F362" s="975" t="s">
        <v>12</v>
      </c>
      <c r="G362" s="1008" t="s">
        <v>5710</v>
      </c>
      <c r="H362" s="974" t="s">
        <v>4002</v>
      </c>
      <c r="I362" s="152" t="s">
        <v>2854</v>
      </c>
      <c r="J362" s="160" t="s">
        <v>171</v>
      </c>
      <c r="K362" s="823" t="s">
        <v>2285</v>
      </c>
      <c r="L362" s="152" t="str">
        <f>VLOOKUP(K362,CódigosRetorno!$A$2:$B$1683,2,FALSE)</f>
        <v>El XML no contiene el tag código de tributo internacional de impuestos globales</v>
      </c>
      <c r="M362" s="144" t="s">
        <v>424</v>
      </c>
      <c r="N362" s="151" t="s">
        <v>163</v>
      </c>
      <c r="O362" s="304"/>
    </row>
    <row r="363" spans="1:15" ht="24" x14ac:dyDescent="0.3">
      <c r="A363" s="304"/>
      <c r="B363" s="975"/>
      <c r="C363" s="1030"/>
      <c r="D363" s="1008"/>
      <c r="E363" s="975"/>
      <c r="F363" s="975"/>
      <c r="G363" s="1008"/>
      <c r="H363" s="974"/>
      <c r="I363" s="154" t="s">
        <v>4877</v>
      </c>
      <c r="J363" s="160" t="s">
        <v>171</v>
      </c>
      <c r="K363" s="823" t="s">
        <v>3206</v>
      </c>
      <c r="L363" s="152" t="str">
        <f>VLOOKUP(K363,CódigosRetorno!$A$2:$B$1683,2,FALSE)</f>
        <v>El valor del tag codigo de tributo internacional no corresponde al esperado.</v>
      </c>
      <c r="M363" s="144" t="s">
        <v>424</v>
      </c>
      <c r="N363" s="151" t="s">
        <v>4649</v>
      </c>
      <c r="O363" s="304"/>
    </row>
    <row r="364" spans="1:15" ht="24" x14ac:dyDescent="0.3">
      <c r="A364" s="304"/>
      <c r="B364" s="975" t="s">
        <v>5456</v>
      </c>
      <c r="C364" s="1030" t="s">
        <v>6595</v>
      </c>
      <c r="D364" s="1008" t="s">
        <v>3</v>
      </c>
      <c r="E364" s="975" t="s">
        <v>8</v>
      </c>
      <c r="F364" s="975" t="s">
        <v>11</v>
      </c>
      <c r="G364" s="1008" t="s">
        <v>3998</v>
      </c>
      <c r="H364" s="974" t="s">
        <v>4583</v>
      </c>
      <c r="I364" s="513" t="s">
        <v>6283</v>
      </c>
      <c r="J364" s="447" t="s">
        <v>171</v>
      </c>
      <c r="K364" s="445" t="s">
        <v>2651</v>
      </c>
      <c r="L364" s="152" t="str">
        <f>VLOOKUP(K364,CódigosRetorno!$A$2:$B$1683,2,FALSE)</f>
        <v>El XML no contiene el tag o no existe información de total valor de venta globales</v>
      </c>
      <c r="M364" s="144" t="s">
        <v>424</v>
      </c>
      <c r="N364" s="163" t="s">
        <v>163</v>
      </c>
      <c r="O364" s="304"/>
    </row>
    <row r="365" spans="1:15" ht="24" x14ac:dyDescent="0.3">
      <c r="A365" s="304"/>
      <c r="B365" s="975"/>
      <c r="C365" s="1030"/>
      <c r="D365" s="1008"/>
      <c r="E365" s="975"/>
      <c r="F365" s="975"/>
      <c r="G365" s="1008"/>
      <c r="H365" s="974"/>
      <c r="I365" s="152" t="s">
        <v>5060</v>
      </c>
      <c r="J365" s="144" t="s">
        <v>171</v>
      </c>
      <c r="K365" s="821" t="s">
        <v>3685</v>
      </c>
      <c r="L365" s="152" t="str">
        <f>VLOOKUP(K365,CódigosRetorno!$A$2:$B$1683,2,FALSE)</f>
        <v>El dato ingresado en el total valor de venta globales no cumple con el formato establecido</v>
      </c>
      <c r="M365" s="144" t="s">
        <v>424</v>
      </c>
      <c r="N365" s="163" t="s">
        <v>163</v>
      </c>
      <c r="O365" s="304"/>
    </row>
    <row r="366" spans="1:15" ht="48" x14ac:dyDescent="0.3">
      <c r="A366" s="304"/>
      <c r="B366" s="975"/>
      <c r="C366" s="1030"/>
      <c r="D366" s="1008"/>
      <c r="E366" s="975"/>
      <c r="F366" s="975"/>
      <c r="G366" s="1008"/>
      <c r="H366" s="974"/>
      <c r="I366" s="152" t="s">
        <v>5879</v>
      </c>
      <c r="J366" s="144" t="s">
        <v>1075</v>
      </c>
      <c r="K366" s="821" t="s">
        <v>4958</v>
      </c>
      <c r="L366" s="152" t="str">
        <f>VLOOKUP(K366,CódigosRetorno!$A$2:$B$1683,2,FALSE)</f>
        <v>La sumatoria del monto base - ISC de línea no corresponden al total</v>
      </c>
      <c r="M366" s="144" t="s">
        <v>424</v>
      </c>
      <c r="N366" s="163" t="s">
        <v>163</v>
      </c>
      <c r="O366" s="304"/>
    </row>
    <row r="367" spans="1:15" ht="48" x14ac:dyDescent="0.3">
      <c r="A367" s="304"/>
      <c r="B367" s="975"/>
      <c r="C367" s="1030"/>
      <c r="D367" s="1008"/>
      <c r="E367" s="975"/>
      <c r="F367" s="975"/>
      <c r="G367" s="1008"/>
      <c r="H367" s="974"/>
      <c r="I367" s="577" t="s">
        <v>6344</v>
      </c>
      <c r="J367" s="572" t="s">
        <v>1075</v>
      </c>
      <c r="K367" s="373" t="s">
        <v>4959</v>
      </c>
      <c r="L367" s="152" t="str">
        <f>VLOOKUP(K367,CódigosRetorno!$A$2:$B$1683,2,FALSE)</f>
        <v>La sumatoria del monto base - Otros tributos de línea no corresponden al total</v>
      </c>
      <c r="M367" s="144" t="s">
        <v>424</v>
      </c>
      <c r="N367" s="163" t="s">
        <v>163</v>
      </c>
      <c r="O367" s="304"/>
    </row>
    <row r="368" spans="1:15" ht="24" x14ac:dyDescent="0.3">
      <c r="A368" s="304"/>
      <c r="B368" s="975"/>
      <c r="C368" s="1030"/>
      <c r="D368" s="1008"/>
      <c r="E368" s="975"/>
      <c r="F368" s="151" t="s">
        <v>12</v>
      </c>
      <c r="G368" s="144" t="s">
        <v>5700</v>
      </c>
      <c r="H368" s="101" t="s">
        <v>3928</v>
      </c>
      <c r="I368" s="154" t="s">
        <v>4742</v>
      </c>
      <c r="J368" s="160" t="s">
        <v>171</v>
      </c>
      <c r="K368" s="823" t="s">
        <v>695</v>
      </c>
      <c r="L368" s="152" t="str">
        <f>VLOOKUP(K368,CódigosRetorno!$A$2:$B$1683,2,FALSE)</f>
        <v>La moneda debe ser la misma en todo el documento. Salvo las percepciones que sólo son en moneda nacional.</v>
      </c>
      <c r="M368" s="144" t="s">
        <v>424</v>
      </c>
      <c r="N368" s="151" t="s">
        <v>4533</v>
      </c>
      <c r="O368" s="304"/>
    </row>
    <row r="369" spans="1:15" ht="24" x14ac:dyDescent="0.3">
      <c r="A369" s="304"/>
      <c r="B369" s="975"/>
      <c r="C369" s="1030"/>
      <c r="D369" s="1008"/>
      <c r="E369" s="975"/>
      <c r="F369" s="975" t="s">
        <v>11</v>
      </c>
      <c r="G369" s="1008" t="s">
        <v>3998</v>
      </c>
      <c r="H369" s="974" t="s">
        <v>5922</v>
      </c>
      <c r="I369" s="152" t="s">
        <v>5060</v>
      </c>
      <c r="J369" s="160" t="s">
        <v>171</v>
      </c>
      <c r="K369" s="823" t="s">
        <v>2289</v>
      </c>
      <c r="L369" s="152" t="str">
        <f>VLOOKUP(K369,CódigosRetorno!$A$2:$B$1683,2,FALSE)</f>
        <v>El dato ingresado en TaxAmount no cumple con el formato establecido</v>
      </c>
      <c r="M369" s="144" t="s">
        <v>424</v>
      </c>
      <c r="N369" s="151" t="s">
        <v>163</v>
      </c>
      <c r="O369" s="304"/>
    </row>
    <row r="370" spans="1:15" ht="48" x14ac:dyDescent="0.3">
      <c r="A370" s="304"/>
      <c r="B370" s="975"/>
      <c r="C370" s="1030"/>
      <c r="D370" s="1008"/>
      <c r="E370" s="975"/>
      <c r="F370" s="975"/>
      <c r="G370" s="1008"/>
      <c r="H370" s="974"/>
      <c r="I370" s="152" t="s">
        <v>5882</v>
      </c>
      <c r="J370" s="144" t="s">
        <v>1075</v>
      </c>
      <c r="K370" s="823" t="s">
        <v>4960</v>
      </c>
      <c r="L370" s="152" t="str">
        <f>VLOOKUP(K370,CódigosRetorno!$A$2:$B$1683,2,FALSE)</f>
        <v>La sumatoria del total del importe del tributo ISC de línea no corresponden al total</v>
      </c>
      <c r="M370" s="144" t="s">
        <v>424</v>
      </c>
      <c r="N370" s="151" t="s">
        <v>163</v>
      </c>
      <c r="O370" s="304"/>
    </row>
    <row r="371" spans="1:15" ht="48" x14ac:dyDescent="0.3">
      <c r="A371" s="304"/>
      <c r="B371" s="975"/>
      <c r="C371" s="1030"/>
      <c r="D371" s="1008"/>
      <c r="E371" s="975"/>
      <c r="F371" s="975"/>
      <c r="G371" s="1008"/>
      <c r="H371" s="974"/>
      <c r="I371" s="528" t="s">
        <v>6351</v>
      </c>
      <c r="J371" s="526" t="s">
        <v>1075</v>
      </c>
      <c r="K371" s="445" t="s">
        <v>5804</v>
      </c>
      <c r="L371" s="152" t="str">
        <f>VLOOKUP(K371,CódigosRetorno!$A$2:$B$1683,2,FALSE)</f>
        <v>La sumatoria del total del importe del tributo ICBPER de línea no corresponden al total</v>
      </c>
      <c r="M371" s="144" t="s">
        <v>424</v>
      </c>
      <c r="N371" s="151" t="s">
        <v>163</v>
      </c>
      <c r="O371" s="304"/>
    </row>
    <row r="372" spans="1:15" ht="24" x14ac:dyDescent="0.3">
      <c r="A372" s="304"/>
      <c r="B372" s="975"/>
      <c r="C372" s="1030"/>
      <c r="D372" s="1008"/>
      <c r="E372" s="975"/>
      <c r="F372" s="975"/>
      <c r="G372" s="1008"/>
      <c r="H372" s="974"/>
      <c r="I372" s="528" t="s">
        <v>6340</v>
      </c>
      <c r="J372" s="526" t="s">
        <v>171</v>
      </c>
      <c r="K372" s="445" t="s">
        <v>3191</v>
      </c>
      <c r="L372" s="528" t="str">
        <f>VLOOKUP(K372,CódigosRetorno!$A$2:$B$1683,2,FALSE)</f>
        <v>El impuesto ICBPER no se encuentra vigente</v>
      </c>
      <c r="M372" s="524" t="s">
        <v>424</v>
      </c>
      <c r="N372" s="525" t="s">
        <v>163</v>
      </c>
      <c r="O372" s="304"/>
    </row>
    <row r="373" spans="1:15" ht="48" x14ac:dyDescent="0.3">
      <c r="A373" s="304"/>
      <c r="B373" s="975"/>
      <c r="C373" s="1030"/>
      <c r="D373" s="1008"/>
      <c r="E373" s="975"/>
      <c r="F373" s="975"/>
      <c r="G373" s="1008"/>
      <c r="H373" s="974"/>
      <c r="I373" s="152" t="s">
        <v>5880</v>
      </c>
      <c r="J373" s="144" t="s">
        <v>1075</v>
      </c>
      <c r="K373" s="823" t="s">
        <v>4961</v>
      </c>
      <c r="L373" s="152" t="str">
        <f>VLOOKUP(K373,CódigosRetorno!$A$2:$B$1683,2,FALSE)</f>
        <v>La sumatoria del total del importe del tributo Otros tributos de línea no corresponden al total</v>
      </c>
      <c r="M373" s="144" t="s">
        <v>424</v>
      </c>
      <c r="N373" s="151" t="s">
        <v>163</v>
      </c>
      <c r="O373" s="304"/>
    </row>
    <row r="374" spans="1:15" ht="48" x14ac:dyDescent="0.3">
      <c r="A374" s="304"/>
      <c r="B374" s="975"/>
      <c r="C374" s="1030"/>
      <c r="D374" s="1008"/>
      <c r="E374" s="975"/>
      <c r="F374" s="975"/>
      <c r="G374" s="1008"/>
      <c r="H374" s="974"/>
      <c r="I374" s="576" t="s">
        <v>5881</v>
      </c>
      <c r="J374" s="373" t="s">
        <v>1075</v>
      </c>
      <c r="K374" s="374" t="s">
        <v>1312</v>
      </c>
      <c r="L374" s="152" t="str">
        <f>VLOOKUP(K374,CódigosRetorno!$A$2:$B$1683,2,FALSE)</f>
        <v>El ISC no esta informado correctamente</v>
      </c>
      <c r="M374" s="144" t="s">
        <v>424</v>
      </c>
      <c r="N374" s="151" t="s">
        <v>163</v>
      </c>
      <c r="O374" s="304"/>
    </row>
    <row r="375" spans="1:15" ht="24" x14ac:dyDescent="0.3">
      <c r="A375" s="304"/>
      <c r="B375" s="975"/>
      <c r="C375" s="1030"/>
      <c r="D375" s="1008"/>
      <c r="E375" s="975"/>
      <c r="F375" s="151" t="s">
        <v>12</v>
      </c>
      <c r="G375" s="144" t="s">
        <v>5700</v>
      </c>
      <c r="H375" s="101" t="s">
        <v>3928</v>
      </c>
      <c r="I375" s="154" t="s">
        <v>4742</v>
      </c>
      <c r="J375" s="160" t="s">
        <v>171</v>
      </c>
      <c r="K375" s="823" t="s">
        <v>695</v>
      </c>
      <c r="L375" s="152" t="str">
        <f>VLOOKUP(K375,CódigosRetorno!$A$2:$B$1683,2,FALSE)</f>
        <v>La moneda debe ser la misma en todo el documento. Salvo las percepciones que sólo son en moneda nacional.</v>
      </c>
      <c r="M375" s="144" t="s">
        <v>424</v>
      </c>
      <c r="N375" s="151" t="s">
        <v>4533</v>
      </c>
      <c r="O375" s="304"/>
    </row>
    <row r="376" spans="1:15" ht="24" x14ac:dyDescent="0.3">
      <c r="A376" s="304"/>
      <c r="B376" s="975"/>
      <c r="C376" s="1030"/>
      <c r="D376" s="1008"/>
      <c r="E376" s="975"/>
      <c r="F376" s="975" t="s">
        <v>40</v>
      </c>
      <c r="G376" s="1008" t="s">
        <v>5710</v>
      </c>
      <c r="H376" s="974" t="s">
        <v>4000</v>
      </c>
      <c r="I376" s="152" t="s">
        <v>2854</v>
      </c>
      <c r="J376" s="160" t="s">
        <v>171</v>
      </c>
      <c r="K376" s="823" t="s">
        <v>3580</v>
      </c>
      <c r="L376" s="152" t="str">
        <f>VLOOKUP(K376,CódigosRetorno!$A$2:$B$1683,2,FALSE)</f>
        <v>El XML no contiene el tag o no existe información de código de tributo.</v>
      </c>
      <c r="M376" s="144" t="s">
        <v>424</v>
      </c>
      <c r="N376" s="163" t="s">
        <v>163</v>
      </c>
      <c r="O376" s="304"/>
    </row>
    <row r="377" spans="1:15" ht="24" x14ac:dyDescent="0.3">
      <c r="A377" s="304"/>
      <c r="B377" s="975"/>
      <c r="C377" s="1030"/>
      <c r="D377" s="1008"/>
      <c r="E377" s="975"/>
      <c r="F377" s="975"/>
      <c r="G377" s="1008"/>
      <c r="H377" s="974"/>
      <c r="I377" s="154" t="s">
        <v>3944</v>
      </c>
      <c r="J377" s="160" t="s">
        <v>171</v>
      </c>
      <c r="K377" s="823" t="s">
        <v>2655</v>
      </c>
      <c r="L377" s="152" t="str">
        <f>VLOOKUP(K377,CódigosRetorno!$A$2:$B$1683,2,FALSE)</f>
        <v>El dato ingresado como codigo de tributo global no corresponde al valor esperado.</v>
      </c>
      <c r="M377" s="144" t="s">
        <v>424</v>
      </c>
      <c r="N377" s="151" t="s">
        <v>4649</v>
      </c>
      <c r="O377" s="304"/>
    </row>
    <row r="378" spans="1:15" ht="24" x14ac:dyDescent="0.3">
      <c r="A378" s="304"/>
      <c r="B378" s="975"/>
      <c r="C378" s="1030"/>
      <c r="D378" s="1008"/>
      <c r="E378" s="975"/>
      <c r="F378" s="975"/>
      <c r="G378" s="1008"/>
      <c r="H378" s="974"/>
      <c r="I378" s="502" t="s">
        <v>6255</v>
      </c>
      <c r="J378" s="374" t="s">
        <v>171</v>
      </c>
      <c r="K378" s="374" t="s">
        <v>3794</v>
      </c>
      <c r="L378" s="152" t="str">
        <f>VLOOKUP(K378,CódigosRetorno!$A$2:$B$1683,2,FALSE)</f>
        <v>El código de tributo no debe repetirse a nivel de totales</v>
      </c>
      <c r="M378" s="144" t="s">
        <v>424</v>
      </c>
      <c r="N378" s="137" t="s">
        <v>163</v>
      </c>
      <c r="O378" s="304"/>
    </row>
    <row r="379" spans="1:15" ht="36" x14ac:dyDescent="0.3">
      <c r="A379" s="304"/>
      <c r="B379" s="975"/>
      <c r="C379" s="1030"/>
      <c r="D379" s="1008"/>
      <c r="E379" s="975"/>
      <c r="F379" s="975"/>
      <c r="G379" s="1008"/>
      <c r="H379" s="974"/>
      <c r="I379" s="152" t="s">
        <v>4845</v>
      </c>
      <c r="J379" s="160" t="s">
        <v>171</v>
      </c>
      <c r="K379" s="823" t="s">
        <v>4275</v>
      </c>
      <c r="L379" s="152" t="str">
        <f>VLOOKUP(K379,CódigosRetorno!$A$2:$B$1683,2,FALSE)</f>
        <v>El dato ingresado como codigo de tributo global es invalido para tipo de operación.</v>
      </c>
      <c r="M379" s="144" t="s">
        <v>424</v>
      </c>
      <c r="N379" s="163" t="s">
        <v>163</v>
      </c>
      <c r="O379" s="304"/>
    </row>
    <row r="380" spans="1:15" ht="48" x14ac:dyDescent="0.3">
      <c r="A380" s="304"/>
      <c r="B380" s="975"/>
      <c r="C380" s="1030"/>
      <c r="D380" s="1008"/>
      <c r="E380" s="975"/>
      <c r="F380" s="975"/>
      <c r="G380" s="1008"/>
      <c r="H380" s="974"/>
      <c r="I380" s="152" t="s">
        <v>5883</v>
      </c>
      <c r="J380" s="144" t="s">
        <v>171</v>
      </c>
      <c r="K380" s="823" t="s">
        <v>1666</v>
      </c>
      <c r="L380" s="152" t="str">
        <f>VLOOKUP(K380,CódigosRetorno!$A$2:$B$1683,2,FALSE)</f>
        <v>Factura de operacion sujeta al IVAP , no debe consignar valor para ISC o debe ser 0</v>
      </c>
      <c r="M380" s="144" t="s">
        <v>424</v>
      </c>
      <c r="N380" s="163" t="s">
        <v>163</v>
      </c>
      <c r="O380" s="304"/>
    </row>
    <row r="381" spans="1:15" ht="24" x14ac:dyDescent="0.3">
      <c r="A381" s="304"/>
      <c r="B381" s="975"/>
      <c r="C381" s="1030"/>
      <c r="D381" s="1008"/>
      <c r="E381" s="975"/>
      <c r="F381" s="975"/>
      <c r="G381" s="151" t="s">
        <v>3932</v>
      </c>
      <c r="H381" s="152" t="s">
        <v>3901</v>
      </c>
      <c r="I381" s="152" t="s">
        <v>6316</v>
      </c>
      <c r="J381" s="144" t="s">
        <v>1075</v>
      </c>
      <c r="K381" s="821" t="s">
        <v>4231</v>
      </c>
      <c r="L381" s="152" t="str">
        <f>VLOOKUP(K381,CódigosRetorno!$A$2:$B$1683,2,FALSE)</f>
        <v>El dato ingresado como atributo @schemeName es incorrecto.</v>
      </c>
      <c r="M381" s="144" t="s">
        <v>424</v>
      </c>
      <c r="N381" s="163" t="s">
        <v>163</v>
      </c>
      <c r="O381" s="304"/>
    </row>
    <row r="382" spans="1:15" ht="24" x14ac:dyDescent="0.3">
      <c r="A382" s="304"/>
      <c r="B382" s="975"/>
      <c r="C382" s="1030"/>
      <c r="D382" s="1008"/>
      <c r="E382" s="975"/>
      <c r="F382" s="975"/>
      <c r="G382" s="151" t="s">
        <v>3885</v>
      </c>
      <c r="H382" s="152" t="s">
        <v>3902</v>
      </c>
      <c r="I382" s="152" t="s">
        <v>4238</v>
      </c>
      <c r="J382" s="144" t="s">
        <v>1075</v>
      </c>
      <c r="K382" s="821" t="s">
        <v>4232</v>
      </c>
      <c r="L382" s="152" t="str">
        <f>VLOOKUP(K382,CódigosRetorno!$A$2:$B$1683,2,FALSE)</f>
        <v>El dato ingresado como atributo @schemeAgencyName es incorrecto.</v>
      </c>
      <c r="M382" s="144" t="s">
        <v>424</v>
      </c>
      <c r="N382" s="163" t="s">
        <v>163</v>
      </c>
      <c r="O382" s="304"/>
    </row>
    <row r="383" spans="1:15" ht="36" x14ac:dyDescent="0.3">
      <c r="A383" s="304"/>
      <c r="B383" s="975"/>
      <c r="C383" s="1030"/>
      <c r="D383" s="1008"/>
      <c r="E383" s="975"/>
      <c r="F383" s="975"/>
      <c r="G383" s="151" t="s">
        <v>4276</v>
      </c>
      <c r="H383" s="101" t="s">
        <v>3904</v>
      </c>
      <c r="I383" s="152" t="s">
        <v>6317</v>
      </c>
      <c r="J383" s="160" t="s">
        <v>1075</v>
      </c>
      <c r="K383" s="823" t="s">
        <v>4233</v>
      </c>
      <c r="L383" s="152" t="str">
        <f>VLOOKUP(K383,CódigosRetorno!$A$2:$B$1683,2,FALSE)</f>
        <v>El dato ingresado como atributo @schemeURI es incorrecto.</v>
      </c>
      <c r="M383" s="144" t="s">
        <v>424</v>
      </c>
      <c r="N383" s="163" t="s">
        <v>163</v>
      </c>
      <c r="O383" s="304"/>
    </row>
    <row r="384" spans="1:15" ht="24" x14ac:dyDescent="0.3">
      <c r="A384" s="304"/>
      <c r="B384" s="975"/>
      <c r="C384" s="1030"/>
      <c r="D384" s="1008"/>
      <c r="E384" s="975"/>
      <c r="F384" s="975" t="s">
        <v>42</v>
      </c>
      <c r="G384" s="1008" t="s">
        <v>5710</v>
      </c>
      <c r="H384" s="974" t="s">
        <v>3945</v>
      </c>
      <c r="I384" s="152" t="s">
        <v>2854</v>
      </c>
      <c r="J384" s="160" t="s">
        <v>171</v>
      </c>
      <c r="K384" s="823" t="s">
        <v>2283</v>
      </c>
      <c r="L384" s="152" t="str">
        <f>VLOOKUP(K384,CódigosRetorno!$A$2:$B$1683,2,FALSE)</f>
        <v>El XML no contiene el tag TaxScheme Name de impuestos globales</v>
      </c>
      <c r="M384" s="144" t="s">
        <v>424</v>
      </c>
      <c r="N384" s="163" t="s">
        <v>163</v>
      </c>
      <c r="O384" s="304"/>
    </row>
    <row r="385" spans="1:15" ht="24" x14ac:dyDescent="0.3">
      <c r="A385" s="304"/>
      <c r="B385" s="975"/>
      <c r="C385" s="1030"/>
      <c r="D385" s="1008"/>
      <c r="E385" s="975"/>
      <c r="F385" s="975"/>
      <c r="G385" s="1008"/>
      <c r="H385" s="974"/>
      <c r="I385" s="154" t="s">
        <v>4879</v>
      </c>
      <c r="J385" s="160" t="s">
        <v>171</v>
      </c>
      <c r="K385" s="823" t="s">
        <v>3210</v>
      </c>
      <c r="L385" s="152" t="str">
        <f>VLOOKUP(K385,CódigosRetorno!$A$2:$B$1683,2,FALSE)</f>
        <v>El valor del tag nombre del tributo no corresponde al esperado.</v>
      </c>
      <c r="M385" s="144" t="s">
        <v>424</v>
      </c>
      <c r="N385" s="151" t="s">
        <v>4649</v>
      </c>
      <c r="O385" s="304"/>
    </row>
    <row r="386" spans="1:15" ht="24" x14ac:dyDescent="0.3">
      <c r="A386" s="304"/>
      <c r="B386" s="975"/>
      <c r="C386" s="1030"/>
      <c r="D386" s="1008"/>
      <c r="E386" s="975"/>
      <c r="F386" s="975" t="s">
        <v>12</v>
      </c>
      <c r="G386" s="1008" t="s">
        <v>5710</v>
      </c>
      <c r="H386" s="974" t="s">
        <v>4002</v>
      </c>
      <c r="I386" s="152" t="s">
        <v>2854</v>
      </c>
      <c r="J386" s="160" t="s">
        <v>171</v>
      </c>
      <c r="K386" s="823" t="s">
        <v>2285</v>
      </c>
      <c r="L386" s="152" t="str">
        <f>VLOOKUP(K386,CódigosRetorno!$A$2:$B$1683,2,FALSE)</f>
        <v>El XML no contiene el tag código de tributo internacional de impuestos globales</v>
      </c>
      <c r="M386" s="144" t="s">
        <v>424</v>
      </c>
      <c r="N386" s="151" t="s">
        <v>163</v>
      </c>
      <c r="O386" s="304"/>
    </row>
    <row r="387" spans="1:15" ht="24" x14ac:dyDescent="0.3">
      <c r="A387" s="304"/>
      <c r="B387" s="975"/>
      <c r="C387" s="1030"/>
      <c r="D387" s="1008"/>
      <c r="E387" s="975"/>
      <c r="F387" s="975"/>
      <c r="G387" s="1008"/>
      <c r="H387" s="974"/>
      <c r="I387" s="154" t="s">
        <v>4877</v>
      </c>
      <c r="J387" s="160" t="s">
        <v>171</v>
      </c>
      <c r="K387" s="823" t="s">
        <v>3206</v>
      </c>
      <c r="L387" s="152" t="str">
        <f>VLOOKUP(K387,CódigosRetorno!$A$2:$B$1683,2,FALSE)</f>
        <v>El valor del tag codigo de tributo internacional no corresponde al esperado.</v>
      </c>
      <c r="M387" s="144" t="s">
        <v>424</v>
      </c>
      <c r="N387" s="151" t="s">
        <v>4649</v>
      </c>
      <c r="O387" s="304"/>
    </row>
    <row r="388" spans="1:15" ht="24" x14ac:dyDescent="0.3">
      <c r="A388" s="304"/>
      <c r="B388" s="975">
        <v>49</v>
      </c>
      <c r="C388" s="1030" t="s">
        <v>5884</v>
      </c>
      <c r="D388" s="1008" t="s">
        <v>3</v>
      </c>
      <c r="E388" s="1008" t="s">
        <v>8</v>
      </c>
      <c r="F388" s="975" t="s">
        <v>99</v>
      </c>
      <c r="G388" s="1008" t="s">
        <v>3935</v>
      </c>
      <c r="H388" s="974" t="s">
        <v>3947</v>
      </c>
      <c r="I388" s="152" t="s">
        <v>5009</v>
      </c>
      <c r="J388" s="144" t="s">
        <v>171</v>
      </c>
      <c r="K388" s="80" t="s">
        <v>4305</v>
      </c>
      <c r="L388" s="152" t="str">
        <f>VLOOKUP(K388,CódigosRetorno!$A$2:$B$1683,2,FALSE)</f>
        <v>El dato ingresado como indicador de cargo/descuento no corresponde al valor esperado.</v>
      </c>
      <c r="M388" s="144" t="s">
        <v>424</v>
      </c>
      <c r="N388" s="151" t="s">
        <v>163</v>
      </c>
      <c r="O388" s="304"/>
    </row>
    <row r="389" spans="1:15" ht="24" x14ac:dyDescent="0.3">
      <c r="A389" s="304"/>
      <c r="B389" s="975"/>
      <c r="C389" s="1030"/>
      <c r="D389" s="1008"/>
      <c r="E389" s="1008"/>
      <c r="F389" s="975"/>
      <c r="G389" s="1008"/>
      <c r="H389" s="974"/>
      <c r="I389" s="152" t="s">
        <v>5068</v>
      </c>
      <c r="J389" s="144" t="s">
        <v>171</v>
      </c>
      <c r="K389" s="80" t="s">
        <v>4305</v>
      </c>
      <c r="L389" s="152" t="str">
        <f>VLOOKUP(K389,CódigosRetorno!$A$2:$B$1683,2,FALSE)</f>
        <v>El dato ingresado como indicador de cargo/descuento no corresponde al valor esperado.</v>
      </c>
      <c r="M389" s="144" t="s">
        <v>424</v>
      </c>
      <c r="N389" s="151" t="s">
        <v>163</v>
      </c>
      <c r="O389" s="304"/>
    </row>
    <row r="390" spans="1:15" ht="24" x14ac:dyDescent="0.3">
      <c r="A390" s="304"/>
      <c r="B390" s="975"/>
      <c r="C390" s="1030"/>
      <c r="D390" s="1008"/>
      <c r="E390" s="1008"/>
      <c r="F390" s="975" t="s">
        <v>9</v>
      </c>
      <c r="G390" s="1008" t="s">
        <v>5725</v>
      </c>
      <c r="H390" s="974" t="s">
        <v>5886</v>
      </c>
      <c r="I390" s="152" t="s">
        <v>4822</v>
      </c>
      <c r="J390" s="160" t="s">
        <v>171</v>
      </c>
      <c r="K390" s="823" t="s">
        <v>3801</v>
      </c>
      <c r="L390" s="152" t="str">
        <f>VLOOKUP(K390,CódigosRetorno!$A$2:$B$1683,2,FALSE)</f>
        <v>El XML no contiene el tag o no existe informacion de codigo de motivo de cargo/descuento global.</v>
      </c>
      <c r="M390" s="144" t="s">
        <v>424</v>
      </c>
      <c r="N390" s="163" t="s">
        <v>163</v>
      </c>
      <c r="O390" s="304"/>
    </row>
    <row r="391" spans="1:15" ht="24" x14ac:dyDescent="0.3">
      <c r="A391" s="304"/>
      <c r="B391" s="975"/>
      <c r="C391" s="1030"/>
      <c r="D391" s="1008"/>
      <c r="E391" s="1008"/>
      <c r="F391" s="975"/>
      <c r="G391" s="1008"/>
      <c r="H391" s="974"/>
      <c r="I391" s="152" t="s">
        <v>5025</v>
      </c>
      <c r="J391" s="160" t="s">
        <v>1075</v>
      </c>
      <c r="K391" s="823" t="s">
        <v>4910</v>
      </c>
      <c r="L391" s="152" t="str">
        <f>VLOOKUP(K391,CódigosRetorno!$A$2:$B$1683,2,FALSE)</f>
        <v>El dato ingresado como cargo/descuento no es valido a nivel global.</v>
      </c>
      <c r="M391" s="144" t="s">
        <v>424</v>
      </c>
      <c r="N391" s="151" t="s">
        <v>163</v>
      </c>
      <c r="O391" s="304"/>
    </row>
    <row r="392" spans="1:15" ht="24" x14ac:dyDescent="0.3">
      <c r="A392" s="304"/>
      <c r="B392" s="975"/>
      <c r="C392" s="1030"/>
      <c r="D392" s="1008"/>
      <c r="E392" s="1008"/>
      <c r="F392" s="975"/>
      <c r="G392" s="1008"/>
      <c r="H392" s="974"/>
      <c r="I392" s="152" t="s">
        <v>4881</v>
      </c>
      <c r="J392" s="160" t="s">
        <v>171</v>
      </c>
      <c r="K392" s="823" t="s">
        <v>3800</v>
      </c>
      <c r="L392" s="152" t="str">
        <f>VLOOKUP(K392,CódigosRetorno!$A$2:$B$1683,2,FALSE)</f>
        <v>El dato ingresado como codigo de motivo de cargo/descuento global no es valido (catalogo nro 53)</v>
      </c>
      <c r="M392" s="144" t="s">
        <v>424</v>
      </c>
      <c r="N392" s="151" t="s">
        <v>4651</v>
      </c>
      <c r="O392" s="304"/>
    </row>
    <row r="393" spans="1:15" ht="24" x14ac:dyDescent="0.3">
      <c r="A393" s="304"/>
      <c r="B393" s="975"/>
      <c r="C393" s="1030"/>
      <c r="D393" s="1008"/>
      <c r="E393" s="1008"/>
      <c r="F393" s="975"/>
      <c r="G393" s="151" t="s">
        <v>3885</v>
      </c>
      <c r="H393" s="152" t="s">
        <v>3886</v>
      </c>
      <c r="I393" s="152" t="s">
        <v>4238</v>
      </c>
      <c r="J393" s="160" t="s">
        <v>1075</v>
      </c>
      <c r="K393" s="823" t="s">
        <v>4226</v>
      </c>
      <c r="L393" s="152" t="str">
        <f>VLOOKUP(K393,CódigosRetorno!$A$2:$B$1683,2,FALSE)</f>
        <v>El dato ingresado como atributo @listAgencyName es incorrecto.</v>
      </c>
      <c r="M393" s="144" t="s">
        <v>424</v>
      </c>
      <c r="N393" s="163" t="s">
        <v>163</v>
      </c>
      <c r="O393" s="304"/>
    </row>
    <row r="394" spans="1:15" ht="24" x14ac:dyDescent="0.3">
      <c r="A394" s="304"/>
      <c r="B394" s="975"/>
      <c r="C394" s="1030"/>
      <c r="D394" s="1008"/>
      <c r="E394" s="1008"/>
      <c r="F394" s="975"/>
      <c r="G394" s="151" t="s">
        <v>3937</v>
      </c>
      <c r="H394" s="152" t="s">
        <v>3888</v>
      </c>
      <c r="I394" s="152" t="s">
        <v>6318</v>
      </c>
      <c r="J394" s="144" t="s">
        <v>1075</v>
      </c>
      <c r="K394" s="821" t="s">
        <v>4227</v>
      </c>
      <c r="L394" s="152" t="str">
        <f>VLOOKUP(K394,CódigosRetorno!$A$2:$B$1683,2,FALSE)</f>
        <v>El dato ingresado como atributo @listName es incorrecto.</v>
      </c>
      <c r="M394" s="144" t="s">
        <v>424</v>
      </c>
      <c r="N394" s="163" t="s">
        <v>163</v>
      </c>
      <c r="O394" s="304"/>
    </row>
    <row r="395" spans="1:15" ht="36" x14ac:dyDescent="0.3">
      <c r="A395" s="304"/>
      <c r="B395" s="975"/>
      <c r="C395" s="1030"/>
      <c r="D395" s="1008"/>
      <c r="E395" s="1008"/>
      <c r="F395" s="975"/>
      <c r="G395" s="151" t="s">
        <v>3938</v>
      </c>
      <c r="H395" s="152" t="s">
        <v>3890</v>
      </c>
      <c r="I395" s="152" t="s">
        <v>6319</v>
      </c>
      <c r="J395" s="160" t="s">
        <v>1075</v>
      </c>
      <c r="K395" s="823" t="s">
        <v>4228</v>
      </c>
      <c r="L395" s="152" t="str">
        <f>VLOOKUP(K395,CódigosRetorno!$A$2:$B$1683,2,FALSE)</f>
        <v>El dato ingresado como atributo @listURI es incorrecto.</v>
      </c>
      <c r="M395" s="144" t="s">
        <v>424</v>
      </c>
      <c r="N395" s="163" t="s">
        <v>163</v>
      </c>
      <c r="O395" s="304"/>
    </row>
    <row r="396" spans="1:15" ht="36" x14ac:dyDescent="0.3">
      <c r="A396" s="304"/>
      <c r="B396" s="975"/>
      <c r="C396" s="1030"/>
      <c r="D396" s="1008"/>
      <c r="E396" s="1008"/>
      <c r="F396" s="151" t="s">
        <v>3929</v>
      </c>
      <c r="G396" s="144" t="s">
        <v>3930</v>
      </c>
      <c r="H396" s="152" t="s">
        <v>5189</v>
      </c>
      <c r="I396" s="152" t="s">
        <v>5062</v>
      </c>
      <c r="J396" s="160" t="s">
        <v>171</v>
      </c>
      <c r="K396" s="823" t="s">
        <v>3725</v>
      </c>
      <c r="L396" s="152" t="str">
        <f>VLOOKUP(K396,CódigosRetorno!$A$2:$B$1683,2,FALSE)</f>
        <v>El dato ingresado en factor de cargo o descuento global no cumple con el formato establecido.</v>
      </c>
      <c r="M396" s="139" t="s">
        <v>424</v>
      </c>
      <c r="N396" s="137" t="s">
        <v>163</v>
      </c>
      <c r="O396" s="304"/>
    </row>
    <row r="397" spans="1:15" ht="24" x14ac:dyDescent="0.3">
      <c r="A397" s="304"/>
      <c r="B397" s="975"/>
      <c r="C397" s="1030"/>
      <c r="D397" s="1008"/>
      <c r="E397" s="1008"/>
      <c r="F397" s="975" t="s">
        <v>11</v>
      </c>
      <c r="G397" s="1008" t="s">
        <v>15</v>
      </c>
      <c r="H397" s="974" t="s">
        <v>5890</v>
      </c>
      <c r="I397" s="152" t="s">
        <v>5060</v>
      </c>
      <c r="J397" s="160" t="s">
        <v>171</v>
      </c>
      <c r="K397" s="823" t="s">
        <v>3217</v>
      </c>
      <c r="L397" s="152" t="str">
        <f>VLOOKUP(K397,CódigosRetorno!$A$2:$B$1683,2,FALSE)</f>
        <v xml:space="preserve">El dato ingresado en cac:AllowanceCharge/cbc:Amount no cumple con el formato establecido. </v>
      </c>
      <c r="M397" s="144" t="s">
        <v>424</v>
      </c>
      <c r="N397" s="163" t="s">
        <v>163</v>
      </c>
      <c r="O397" s="304"/>
    </row>
    <row r="398" spans="1:15" ht="60" x14ac:dyDescent="0.3">
      <c r="A398" s="304"/>
      <c r="B398" s="975"/>
      <c r="C398" s="1030"/>
      <c r="D398" s="1008"/>
      <c r="E398" s="1008"/>
      <c r="F398" s="975"/>
      <c r="G398" s="1008"/>
      <c r="H398" s="974"/>
      <c r="I398" s="701" t="s">
        <v>6745</v>
      </c>
      <c r="J398" s="373" t="s">
        <v>1075</v>
      </c>
      <c r="K398" s="374" t="s">
        <v>6258</v>
      </c>
      <c r="L398" s="152" t="str">
        <f>VLOOKUP(K398,CódigosRetorno!$A$2:$B$1683,2,FALSE)</f>
        <v>El valor de cargo/descuento global difiere de los importes consignados</v>
      </c>
      <c r="M398" s="144" t="s">
        <v>424</v>
      </c>
      <c r="N398" s="163" t="s">
        <v>163</v>
      </c>
      <c r="O398" s="304"/>
    </row>
    <row r="399" spans="1:15" ht="24" x14ac:dyDescent="0.3">
      <c r="A399" s="304"/>
      <c r="B399" s="975"/>
      <c r="C399" s="1030"/>
      <c r="D399" s="1008"/>
      <c r="E399" s="1008"/>
      <c r="F399" s="151" t="s">
        <v>12</v>
      </c>
      <c r="G399" s="144" t="s">
        <v>5700</v>
      </c>
      <c r="H399" s="101" t="s">
        <v>3928</v>
      </c>
      <c r="I399" s="154" t="s">
        <v>4742</v>
      </c>
      <c r="J399" s="160" t="s">
        <v>171</v>
      </c>
      <c r="K399" s="823" t="s">
        <v>695</v>
      </c>
      <c r="L399" s="152" t="str">
        <f>VLOOKUP(K399,CódigosRetorno!$A$2:$B$1683,2,FALSE)</f>
        <v>La moneda debe ser la misma en todo el documento. Salvo las percepciones que sólo son en moneda nacional.</v>
      </c>
      <c r="M399" s="144" t="s">
        <v>424</v>
      </c>
      <c r="N399" s="151" t="s">
        <v>4533</v>
      </c>
      <c r="O399" s="304"/>
    </row>
    <row r="400" spans="1:15" ht="24" x14ac:dyDescent="0.3">
      <c r="A400" s="304"/>
      <c r="B400" s="975"/>
      <c r="C400" s="1030"/>
      <c r="D400" s="1008"/>
      <c r="E400" s="1008"/>
      <c r="F400" s="151" t="s">
        <v>11</v>
      </c>
      <c r="G400" s="144" t="s">
        <v>15</v>
      </c>
      <c r="H400" s="152" t="s">
        <v>3950</v>
      </c>
      <c r="I400" s="152" t="s">
        <v>5060</v>
      </c>
      <c r="J400" s="160" t="s">
        <v>171</v>
      </c>
      <c r="K400" s="823" t="s">
        <v>3707</v>
      </c>
      <c r="L400" s="152" t="str">
        <f>VLOOKUP(K400,CódigosRetorno!$A$2:$B$1683,2,FALSE)</f>
        <v>El dato ingresado en base monto por cargo/descuento globales no cumple con el formato establecido</v>
      </c>
      <c r="M400" s="144" t="s">
        <v>424</v>
      </c>
      <c r="N400" s="163" t="s">
        <v>163</v>
      </c>
      <c r="O400" s="304"/>
    </row>
    <row r="401" spans="1:15" ht="24" x14ac:dyDescent="0.3">
      <c r="A401" s="304"/>
      <c r="B401" s="975"/>
      <c r="C401" s="1030"/>
      <c r="D401" s="1008"/>
      <c r="E401" s="1008"/>
      <c r="F401" s="144" t="s">
        <v>12</v>
      </c>
      <c r="G401" s="144" t="s">
        <v>5700</v>
      </c>
      <c r="H401" s="101" t="s">
        <v>3928</v>
      </c>
      <c r="I401" s="154" t="s">
        <v>4742</v>
      </c>
      <c r="J401" s="160" t="s">
        <v>171</v>
      </c>
      <c r="K401" s="823" t="s">
        <v>695</v>
      </c>
      <c r="L401" s="152" t="str">
        <f>VLOOKUP(K401,CódigosRetorno!$A$2:$B$1683,2,FALSE)</f>
        <v>La moneda debe ser la misma en todo el documento. Salvo las percepciones que sólo son en moneda nacional.</v>
      </c>
      <c r="M401" s="144" t="s">
        <v>424</v>
      </c>
      <c r="N401" s="151" t="s">
        <v>4533</v>
      </c>
      <c r="O401" s="304"/>
    </row>
    <row r="402" spans="1:15" ht="24" x14ac:dyDescent="0.3">
      <c r="A402" s="304"/>
      <c r="B402" s="975">
        <f>B388+1</f>
        <v>50</v>
      </c>
      <c r="C402" s="974" t="s">
        <v>5887</v>
      </c>
      <c r="D402" s="1008" t="s">
        <v>3</v>
      </c>
      <c r="E402" s="1008" t="s">
        <v>8</v>
      </c>
      <c r="F402" s="975" t="s">
        <v>11</v>
      </c>
      <c r="G402" s="1008" t="s">
        <v>15</v>
      </c>
      <c r="H402" s="974" t="s">
        <v>2759</v>
      </c>
      <c r="I402" s="671" t="s">
        <v>5060</v>
      </c>
      <c r="J402" s="373" t="s">
        <v>171</v>
      </c>
      <c r="K402" s="373" t="s">
        <v>2272</v>
      </c>
      <c r="L402" s="152" t="str">
        <f>VLOOKUP(K402,CódigosRetorno!$A$2:$B$1683,2,FALSE)</f>
        <v>El dato ingresado en el campo Total Descuentos no cumple con el formato establecido</v>
      </c>
      <c r="M402" s="144" t="s">
        <v>424</v>
      </c>
      <c r="N402" s="151" t="s">
        <v>163</v>
      </c>
      <c r="O402" s="304"/>
    </row>
    <row r="403" spans="1:15" ht="72" x14ac:dyDescent="0.3">
      <c r="A403" s="304"/>
      <c r="B403" s="975"/>
      <c r="C403" s="974"/>
      <c r="D403" s="1008"/>
      <c r="E403" s="1008"/>
      <c r="F403" s="975"/>
      <c r="G403" s="1008"/>
      <c r="H403" s="974"/>
      <c r="I403" s="152" t="s">
        <v>4912</v>
      </c>
      <c r="J403" s="160" t="s">
        <v>1075</v>
      </c>
      <c r="K403" s="821" t="s">
        <v>4962</v>
      </c>
      <c r="L403" s="152" t="str">
        <f>VLOOKUP(K403,CódigosRetorno!$A$2:$B$1683,2,FALSE)</f>
        <v>La sumatoria consignados en descuentos globales no corresponden al total.</v>
      </c>
      <c r="M403" s="144" t="s">
        <v>424</v>
      </c>
      <c r="N403" s="163" t="s">
        <v>163</v>
      </c>
      <c r="O403" s="304"/>
    </row>
    <row r="404" spans="1:15" ht="24" x14ac:dyDescent="0.3">
      <c r="A404" s="304"/>
      <c r="B404" s="975"/>
      <c r="C404" s="974"/>
      <c r="D404" s="1008"/>
      <c r="E404" s="1008"/>
      <c r="F404" s="144" t="s">
        <v>12</v>
      </c>
      <c r="G404" s="144" t="s">
        <v>5700</v>
      </c>
      <c r="H404" s="101" t="s">
        <v>3928</v>
      </c>
      <c r="I404" s="154" t="s">
        <v>4742</v>
      </c>
      <c r="J404" s="160" t="s">
        <v>171</v>
      </c>
      <c r="K404" s="823" t="s">
        <v>695</v>
      </c>
      <c r="L404" s="152" t="str">
        <f>VLOOKUP(K404,CódigosRetorno!$A$2:$B$1683,2,FALSE)</f>
        <v>La moneda debe ser la misma en todo el documento. Salvo las percepciones que sólo son en moneda nacional.</v>
      </c>
      <c r="M404" s="144" t="s">
        <v>424</v>
      </c>
      <c r="N404" s="151" t="s">
        <v>4533</v>
      </c>
      <c r="O404" s="304"/>
    </row>
    <row r="405" spans="1:15" ht="24" x14ac:dyDescent="0.3">
      <c r="A405" s="304"/>
      <c r="B405" s="975">
        <f>B402+1</f>
        <v>51</v>
      </c>
      <c r="C405" s="1030" t="s">
        <v>5888</v>
      </c>
      <c r="D405" s="1008" t="s">
        <v>3</v>
      </c>
      <c r="E405" s="1008" t="s">
        <v>8</v>
      </c>
      <c r="F405" s="1008" t="s">
        <v>11</v>
      </c>
      <c r="G405" s="1008" t="s">
        <v>15</v>
      </c>
      <c r="H405" s="974" t="s">
        <v>2760</v>
      </c>
      <c r="I405" s="671" t="s">
        <v>5060</v>
      </c>
      <c r="J405" s="373" t="s">
        <v>171</v>
      </c>
      <c r="K405" s="374" t="s">
        <v>2273</v>
      </c>
      <c r="L405" s="152" t="str">
        <f>VLOOKUP(K405,CódigosRetorno!$A$2:$B$1683,2,FALSE)</f>
        <v>El dato ingresado en ChargeTotalAmount no cumple con el formato establecido</v>
      </c>
      <c r="M405" s="144" t="s">
        <v>424</v>
      </c>
      <c r="N405" s="151" t="s">
        <v>163</v>
      </c>
      <c r="O405" s="304"/>
    </row>
    <row r="406" spans="1:15" ht="60" x14ac:dyDescent="0.3">
      <c r="A406" s="304"/>
      <c r="B406" s="975"/>
      <c r="C406" s="1030"/>
      <c r="D406" s="1008"/>
      <c r="E406" s="1008"/>
      <c r="F406" s="1008"/>
      <c r="G406" s="1008"/>
      <c r="H406" s="974"/>
      <c r="I406" s="152" t="s">
        <v>5262</v>
      </c>
      <c r="J406" s="144" t="s">
        <v>1075</v>
      </c>
      <c r="K406" s="821" t="s">
        <v>4963</v>
      </c>
      <c r="L406" s="152" t="str">
        <f>VLOOKUP(K406,CódigosRetorno!$A$2:$B$1683,2,FALSE)</f>
        <v>La sumatoria consignados en cargos globales no corresponden al total</v>
      </c>
      <c r="M406" s="144" t="s">
        <v>424</v>
      </c>
      <c r="N406" s="163" t="s">
        <v>163</v>
      </c>
      <c r="O406" s="304"/>
    </row>
    <row r="407" spans="1:15" ht="24" x14ac:dyDescent="0.3">
      <c r="A407" s="304"/>
      <c r="B407" s="975"/>
      <c r="C407" s="1030"/>
      <c r="D407" s="1008"/>
      <c r="E407" s="1008"/>
      <c r="F407" s="151" t="s">
        <v>12</v>
      </c>
      <c r="G407" s="144" t="s">
        <v>5700</v>
      </c>
      <c r="H407" s="101" t="s">
        <v>3928</v>
      </c>
      <c r="I407" s="154" t="s">
        <v>4742</v>
      </c>
      <c r="J407" s="160" t="s">
        <v>171</v>
      </c>
      <c r="K407" s="823" t="s">
        <v>695</v>
      </c>
      <c r="L407" s="152" t="str">
        <f>VLOOKUP(K407,CódigosRetorno!$A$2:$B$1683,2,FALSE)</f>
        <v>La moneda debe ser la misma en todo el documento. Salvo las percepciones que sólo son en moneda nacional.</v>
      </c>
      <c r="M407" s="144" t="s">
        <v>424</v>
      </c>
      <c r="N407" s="151" t="s">
        <v>4533</v>
      </c>
      <c r="O407" s="304"/>
    </row>
    <row r="408" spans="1:15" ht="24" x14ac:dyDescent="0.3">
      <c r="A408" s="304"/>
      <c r="B408" s="975">
        <f>B405+1</f>
        <v>52</v>
      </c>
      <c r="C408" s="1030" t="s">
        <v>3266</v>
      </c>
      <c r="D408" s="1008" t="s">
        <v>3</v>
      </c>
      <c r="E408" s="1008" t="s">
        <v>4</v>
      </c>
      <c r="F408" s="975" t="s">
        <v>11</v>
      </c>
      <c r="G408" s="1008" t="s">
        <v>3998</v>
      </c>
      <c r="H408" s="974" t="s">
        <v>2761</v>
      </c>
      <c r="I408" s="152" t="s">
        <v>5060</v>
      </c>
      <c r="J408" s="160" t="s">
        <v>171</v>
      </c>
      <c r="K408" s="823" t="s">
        <v>2275</v>
      </c>
      <c r="L408" s="152" t="str">
        <f>VLOOKUP(K408,CódigosRetorno!$A$2:$B$1683,2,FALSE)</f>
        <v>El dato ingresado en PayableAmount no cumple con el formato establecido</v>
      </c>
      <c r="M408" s="144" t="s">
        <v>424</v>
      </c>
      <c r="N408" s="151" t="s">
        <v>163</v>
      </c>
      <c r="O408" s="304"/>
    </row>
    <row r="409" spans="1:15" ht="72" x14ac:dyDescent="0.3">
      <c r="A409" s="304"/>
      <c r="B409" s="975"/>
      <c r="C409" s="1030"/>
      <c r="D409" s="1008"/>
      <c r="E409" s="1008"/>
      <c r="F409" s="975"/>
      <c r="G409" s="1008"/>
      <c r="H409" s="974"/>
      <c r="I409" s="154" t="s">
        <v>6107</v>
      </c>
      <c r="J409" s="160" t="s">
        <v>1075</v>
      </c>
      <c r="K409" s="823" t="s">
        <v>4978</v>
      </c>
      <c r="L409" s="152" t="str">
        <f>VLOOKUP(K409,CódigosRetorno!$A$2:$B$1683,2,FALSE)</f>
        <v>El importe total del comprobante no coincide con el valor calculado</v>
      </c>
      <c r="M409" s="144" t="s">
        <v>424</v>
      </c>
      <c r="N409" s="151" t="s">
        <v>163</v>
      </c>
      <c r="O409" s="304"/>
    </row>
    <row r="410" spans="1:15" ht="24" x14ac:dyDescent="0.3">
      <c r="A410" s="304"/>
      <c r="B410" s="975"/>
      <c r="C410" s="1030"/>
      <c r="D410" s="1008"/>
      <c r="E410" s="1008"/>
      <c r="F410" s="144" t="s">
        <v>12</v>
      </c>
      <c r="G410" s="144" t="s">
        <v>5700</v>
      </c>
      <c r="H410" s="101" t="s">
        <v>3928</v>
      </c>
      <c r="I410" s="154" t="s">
        <v>4742</v>
      </c>
      <c r="J410" s="160" t="s">
        <v>171</v>
      </c>
      <c r="K410" s="823" t="s">
        <v>695</v>
      </c>
      <c r="L410" s="152" t="str">
        <f>VLOOKUP(K410,CódigosRetorno!$A$2:$B$1683,2,FALSE)</f>
        <v>La moneda debe ser la misma en todo el documento. Salvo las percepciones que sólo son en moneda nacional.</v>
      </c>
      <c r="M410" s="144" t="s">
        <v>424</v>
      </c>
      <c r="N410" s="151" t="s">
        <v>4533</v>
      </c>
      <c r="O410" s="304"/>
    </row>
    <row r="411" spans="1:15" ht="36" x14ac:dyDescent="0.3">
      <c r="A411" s="304"/>
      <c r="B411" s="975">
        <f>B408+1</f>
        <v>53</v>
      </c>
      <c r="C411" s="1030" t="s">
        <v>3310</v>
      </c>
      <c r="D411" s="1008" t="s">
        <v>3</v>
      </c>
      <c r="E411" s="1087" t="s">
        <v>4</v>
      </c>
      <c r="F411" s="999" t="s">
        <v>11</v>
      </c>
      <c r="G411" s="999" t="s">
        <v>15</v>
      </c>
      <c r="H411" s="1004" t="s">
        <v>3264</v>
      </c>
      <c r="I411" s="152" t="s">
        <v>5069</v>
      </c>
      <c r="J411" s="160" t="s">
        <v>171</v>
      </c>
      <c r="K411" s="821" t="s">
        <v>2308</v>
      </c>
      <c r="L411" s="152" t="str">
        <f>VLOOKUP(K411,CódigosRetorno!$A$2:$B$1683,2,FALSE)</f>
        <v>El dato ingresado en total valor de venta no cumple con el estandar</v>
      </c>
      <c r="M411" s="144" t="s">
        <v>424</v>
      </c>
      <c r="N411" s="163" t="s">
        <v>163</v>
      </c>
      <c r="O411" s="304"/>
    </row>
    <row r="412" spans="1:15" ht="108" x14ac:dyDescent="0.3">
      <c r="A412" s="304"/>
      <c r="B412" s="975"/>
      <c r="C412" s="1030"/>
      <c r="D412" s="1008"/>
      <c r="E412" s="1087"/>
      <c r="F412" s="1006"/>
      <c r="G412" s="1006"/>
      <c r="H412" s="1028"/>
      <c r="I412" s="720" t="s">
        <v>6168</v>
      </c>
      <c r="J412" s="723" t="s">
        <v>1075</v>
      </c>
      <c r="K412" s="721" t="s">
        <v>4966</v>
      </c>
      <c r="L412" s="152" t="str">
        <f>VLOOKUP(K412,CódigosRetorno!$A$2:$B$1683,2,FALSE)</f>
        <v>La sumatoria de valor de venta no corresponde a los importes consignados</v>
      </c>
      <c r="M412" s="144" t="s">
        <v>424</v>
      </c>
      <c r="N412" s="163" t="s">
        <v>163</v>
      </c>
      <c r="O412" s="304"/>
    </row>
    <row r="413" spans="1:15" ht="24" x14ac:dyDescent="0.3">
      <c r="A413" s="304"/>
      <c r="B413" s="975"/>
      <c r="C413" s="1030"/>
      <c r="D413" s="1008"/>
      <c r="E413" s="1087"/>
      <c r="F413" s="144" t="s">
        <v>12</v>
      </c>
      <c r="G413" s="144" t="s">
        <v>5700</v>
      </c>
      <c r="H413" s="101" t="s">
        <v>3928</v>
      </c>
      <c r="I413" s="154" t="s">
        <v>4742</v>
      </c>
      <c r="J413" s="160" t="s">
        <v>171</v>
      </c>
      <c r="K413" s="823" t="s">
        <v>695</v>
      </c>
      <c r="L413" s="152" t="str">
        <f>VLOOKUP(K413,CódigosRetorno!$A$2:$B$1683,2,FALSE)</f>
        <v>La moneda debe ser la misma en todo el documento. Salvo las percepciones que sólo son en moneda nacional.</v>
      </c>
      <c r="M413" s="144" t="s">
        <v>424</v>
      </c>
      <c r="N413" s="151" t="s">
        <v>4533</v>
      </c>
      <c r="O413" s="304"/>
    </row>
    <row r="414" spans="1:15" x14ac:dyDescent="0.3">
      <c r="A414" s="304"/>
      <c r="B414" s="975">
        <f>B411+1</f>
        <v>54</v>
      </c>
      <c r="C414" s="1030" t="s">
        <v>6108</v>
      </c>
      <c r="D414" s="1008" t="s">
        <v>3</v>
      </c>
      <c r="E414" s="1087" t="s">
        <v>4</v>
      </c>
      <c r="F414" s="999" t="s">
        <v>11</v>
      </c>
      <c r="G414" s="999" t="s">
        <v>15</v>
      </c>
      <c r="H414" s="1004" t="s">
        <v>3265</v>
      </c>
      <c r="I414" s="720" t="s">
        <v>6463</v>
      </c>
      <c r="J414" s="721" t="s">
        <v>1075</v>
      </c>
      <c r="K414" s="721" t="s">
        <v>5697</v>
      </c>
      <c r="L414" s="152" t="str">
        <f>VLOOKUP(K414,CódigosRetorno!$A$2:$B$1683,2,FALSE)</f>
        <v>Debe consignar el Total Precio de Venta</v>
      </c>
      <c r="M414" s="144" t="s">
        <v>424</v>
      </c>
      <c r="N414" s="163" t="s">
        <v>163</v>
      </c>
      <c r="O414" s="304"/>
    </row>
    <row r="415" spans="1:15" ht="36" x14ac:dyDescent="0.3">
      <c r="A415" s="304"/>
      <c r="B415" s="975"/>
      <c r="C415" s="1030"/>
      <c r="D415" s="1008"/>
      <c r="E415" s="1087"/>
      <c r="F415" s="1006"/>
      <c r="G415" s="1006"/>
      <c r="H415" s="1028"/>
      <c r="I415" s="152" t="s">
        <v>5069</v>
      </c>
      <c r="J415" s="160" t="s">
        <v>171</v>
      </c>
      <c r="K415" s="821" t="s">
        <v>3713</v>
      </c>
      <c r="L415" s="152" t="str">
        <f>VLOOKUP(K415,CódigosRetorno!$A$2:$B$1683,2,FALSE)</f>
        <v>El dato ingresado en total precio de venta no cumple con el formato establecido</v>
      </c>
      <c r="M415" s="144" t="s">
        <v>424</v>
      </c>
      <c r="N415" s="163" t="s">
        <v>163</v>
      </c>
      <c r="O415" s="304"/>
    </row>
    <row r="416" spans="1:15" ht="144" x14ac:dyDescent="0.3">
      <c r="A416" s="304"/>
      <c r="B416" s="975"/>
      <c r="C416" s="1030"/>
      <c r="D416" s="1008"/>
      <c r="E416" s="1087"/>
      <c r="F416" s="1006"/>
      <c r="G416" s="1006"/>
      <c r="H416" s="1028"/>
      <c r="I416" s="466" t="s">
        <v>6878</v>
      </c>
      <c r="J416" s="465" t="s">
        <v>1075</v>
      </c>
      <c r="K416" s="447" t="s">
        <v>4964</v>
      </c>
      <c r="L416" s="152" t="str">
        <f>VLOOKUP(K416,CódigosRetorno!$A$2:$B$1683,2,FALSE)</f>
        <v>La sumatoria del Total del valor de venta más los impuestos no concuerda con la base imponible</v>
      </c>
      <c r="M416" s="144" t="s">
        <v>424</v>
      </c>
      <c r="N416" s="163" t="s">
        <v>163</v>
      </c>
      <c r="O416" s="304"/>
    </row>
    <row r="417" spans="1:15" ht="132" x14ac:dyDescent="0.3">
      <c r="A417" s="304"/>
      <c r="B417" s="975"/>
      <c r="C417" s="1030"/>
      <c r="D417" s="1008"/>
      <c r="E417" s="1087"/>
      <c r="F417" s="1006"/>
      <c r="G417" s="1006"/>
      <c r="H417" s="1028"/>
      <c r="I417" s="466" t="s">
        <v>5975</v>
      </c>
      <c r="J417" s="465" t="s">
        <v>1075</v>
      </c>
      <c r="K417" s="447" t="s">
        <v>4964</v>
      </c>
      <c r="L417" s="152" t="str">
        <f>VLOOKUP(K417,CódigosRetorno!$A$2:$B$1683,2,FALSE)</f>
        <v>La sumatoria del Total del valor de venta más los impuestos no concuerda con la base imponible</v>
      </c>
      <c r="M417" s="144" t="s">
        <v>424</v>
      </c>
      <c r="N417" s="163" t="s">
        <v>163</v>
      </c>
      <c r="O417" s="304"/>
    </row>
    <row r="418" spans="1:15" ht="60" x14ac:dyDescent="0.3">
      <c r="A418" s="304"/>
      <c r="B418" s="975"/>
      <c r="C418" s="1030"/>
      <c r="D418" s="1008"/>
      <c r="E418" s="1087"/>
      <c r="F418" s="1000"/>
      <c r="G418" s="1000"/>
      <c r="H418" s="1005"/>
      <c r="I418" s="720" t="s">
        <v>5976</v>
      </c>
      <c r="J418" s="723" t="s">
        <v>1075</v>
      </c>
      <c r="K418" s="721" t="s">
        <v>4964</v>
      </c>
      <c r="L418" s="152" t="str">
        <f>VLOOKUP(K418,CódigosRetorno!$A$2:$B$1683,2,FALSE)</f>
        <v>La sumatoria del Total del valor de venta más los impuestos no concuerda con la base imponible</v>
      </c>
      <c r="M418" s="144" t="s">
        <v>424</v>
      </c>
      <c r="N418" s="163" t="s">
        <v>163</v>
      </c>
      <c r="O418" s="304"/>
    </row>
    <row r="419" spans="1:15" ht="24" x14ac:dyDescent="0.3">
      <c r="A419" s="304"/>
      <c r="B419" s="975"/>
      <c r="C419" s="1030"/>
      <c r="D419" s="1008"/>
      <c r="E419" s="1087"/>
      <c r="F419" s="144" t="s">
        <v>12</v>
      </c>
      <c r="G419" s="144" t="s">
        <v>5700</v>
      </c>
      <c r="H419" s="101" t="s">
        <v>3928</v>
      </c>
      <c r="I419" s="154" t="s">
        <v>4742</v>
      </c>
      <c r="J419" s="160" t="s">
        <v>171</v>
      </c>
      <c r="K419" s="823" t="s">
        <v>695</v>
      </c>
      <c r="L419" s="152" t="str">
        <f>VLOOKUP(K419,CódigosRetorno!$A$2:$B$1683,2,FALSE)</f>
        <v>La moneda debe ser la misma en todo el documento. Salvo las percepciones que sólo son en moneda nacional.</v>
      </c>
      <c r="M419" s="144" t="s">
        <v>424</v>
      </c>
      <c r="N419" s="151" t="s">
        <v>4533</v>
      </c>
      <c r="O419" s="304"/>
    </row>
    <row r="420" spans="1:15" ht="24" x14ac:dyDescent="0.3">
      <c r="A420" s="304"/>
      <c r="B420" s="969">
        <f>B414+1</f>
        <v>55</v>
      </c>
      <c r="C420" s="1004" t="s">
        <v>5889</v>
      </c>
      <c r="D420" s="999" t="s">
        <v>3</v>
      </c>
      <c r="E420" s="999" t="s">
        <v>8</v>
      </c>
      <c r="F420" s="144" t="s">
        <v>11</v>
      </c>
      <c r="G420" s="144" t="s">
        <v>15</v>
      </c>
      <c r="H420" s="152" t="s">
        <v>5042</v>
      </c>
      <c r="I420" s="154" t="s">
        <v>5056</v>
      </c>
      <c r="J420" s="160" t="s">
        <v>1075</v>
      </c>
      <c r="K420" s="823" t="s">
        <v>5181</v>
      </c>
      <c r="L420" s="152" t="str">
        <f>VLOOKUP(K420,CódigosRetorno!$A$2:$B$1683,2,FALSE)</f>
        <v>El monto para el redondeo del Importe Total excede el valor permitido</v>
      </c>
      <c r="M420" s="144" t="s">
        <v>424</v>
      </c>
      <c r="N420" s="151" t="s">
        <v>163</v>
      </c>
      <c r="O420" s="304"/>
    </row>
    <row r="421" spans="1:15" ht="24" x14ac:dyDescent="0.3">
      <c r="A421" s="304"/>
      <c r="B421" s="970"/>
      <c r="C421" s="1005"/>
      <c r="D421" s="1000"/>
      <c r="E421" s="1000"/>
      <c r="F421" s="144" t="s">
        <v>12</v>
      </c>
      <c r="G421" s="144" t="s">
        <v>5700</v>
      </c>
      <c r="H421" s="101" t="s">
        <v>3928</v>
      </c>
      <c r="I421" s="154" t="s">
        <v>4742</v>
      </c>
      <c r="J421" s="721" t="s">
        <v>171</v>
      </c>
      <c r="K421" s="722" t="s">
        <v>695</v>
      </c>
      <c r="L421" s="152" t="str">
        <f>VLOOKUP(K421,CódigosRetorno!$A$2:$B$1683,2,FALSE)</f>
        <v>La moneda debe ser la misma en todo el documento. Salvo las percepciones que sólo son en moneda nacional.</v>
      </c>
      <c r="M421" s="144" t="s">
        <v>424</v>
      </c>
      <c r="N421" s="151" t="s">
        <v>4533</v>
      </c>
      <c r="O421" s="304"/>
    </row>
    <row r="422" spans="1:15" x14ac:dyDescent="0.3">
      <c r="A422" s="304"/>
      <c r="B422" s="187" t="s">
        <v>5749</v>
      </c>
      <c r="C422" s="179"/>
      <c r="D422" s="181"/>
      <c r="E422" s="181" t="s">
        <v>163</v>
      </c>
      <c r="F422" s="182" t="s">
        <v>163</v>
      </c>
      <c r="G422" s="182" t="s">
        <v>163</v>
      </c>
      <c r="H422" s="183" t="s">
        <v>163</v>
      </c>
      <c r="I422" s="179" t="s">
        <v>163</v>
      </c>
      <c r="J422" s="185" t="s">
        <v>163</v>
      </c>
      <c r="K422" s="190" t="s">
        <v>163</v>
      </c>
      <c r="L422" s="179" t="str">
        <f>VLOOKUP(K422,CódigosRetorno!$A$2:$B$1683,2,FALSE)</f>
        <v>-</v>
      </c>
      <c r="M422" s="184" t="s">
        <v>163</v>
      </c>
      <c r="N422" s="186" t="s">
        <v>163</v>
      </c>
      <c r="O422" s="304"/>
    </row>
    <row r="423" spans="1:15" ht="24" x14ac:dyDescent="0.3">
      <c r="A423" s="304"/>
      <c r="B423" s="975">
        <f>B420+1</f>
        <v>56</v>
      </c>
      <c r="C423" s="974" t="s">
        <v>4556</v>
      </c>
      <c r="D423" s="1008" t="s">
        <v>3</v>
      </c>
      <c r="E423" s="975" t="s">
        <v>4005</v>
      </c>
      <c r="F423" s="975" t="s">
        <v>40</v>
      </c>
      <c r="G423" s="1008" t="s">
        <v>5726</v>
      </c>
      <c r="H423" s="1030" t="s">
        <v>4006</v>
      </c>
      <c r="I423" s="154" t="s">
        <v>4007</v>
      </c>
      <c r="J423" s="160" t="s">
        <v>171</v>
      </c>
      <c r="K423" s="821" t="s">
        <v>3729</v>
      </c>
      <c r="L423" s="152" t="str">
        <f>VLOOKUP(K423,CódigosRetorno!$A$2:$B$1683,2,FALSE)</f>
        <v>El valor del atributo no se encuentra en el catálogo</v>
      </c>
      <c r="M423" s="144" t="s">
        <v>424</v>
      </c>
      <c r="N423" s="151" t="s">
        <v>4652</v>
      </c>
      <c r="O423" s="304"/>
    </row>
    <row r="424" spans="1:15" ht="24" x14ac:dyDescent="0.3">
      <c r="A424" s="304"/>
      <c r="B424" s="975"/>
      <c r="C424" s="974"/>
      <c r="D424" s="1008"/>
      <c r="E424" s="975"/>
      <c r="F424" s="975"/>
      <c r="G424" s="1008"/>
      <c r="H424" s="1030"/>
      <c r="I424" s="782" t="s">
        <v>6866</v>
      </c>
      <c r="J424" s="783" t="s">
        <v>171</v>
      </c>
      <c r="K424" s="783" t="s">
        <v>3703</v>
      </c>
      <c r="L424" s="152" t="str">
        <f>VLOOKUP(K424,CódigosRetorno!$A$2:$B$1683,2,FALSE)</f>
        <v>El codigo de leyenda no debe repetirse en el comprobante.</v>
      </c>
      <c r="M424" s="144" t="s">
        <v>424</v>
      </c>
      <c r="N424" s="163" t="s">
        <v>163</v>
      </c>
      <c r="O424" s="304"/>
    </row>
    <row r="425" spans="1:15" ht="48" x14ac:dyDescent="0.3">
      <c r="A425" s="304"/>
      <c r="B425" s="975"/>
      <c r="C425" s="974"/>
      <c r="D425" s="1008"/>
      <c r="E425" s="975"/>
      <c r="F425" s="975"/>
      <c r="G425" s="1008"/>
      <c r="H425" s="1030"/>
      <c r="I425" s="154" t="s">
        <v>5838</v>
      </c>
      <c r="J425" s="160" t="s">
        <v>1075</v>
      </c>
      <c r="K425" s="821" t="s">
        <v>4306</v>
      </c>
      <c r="L425" s="152" t="str">
        <f>VLOOKUP(K425,CódigosRetorno!$A$2:$B$1683,2,FALSE)</f>
        <v>El XML no contiene el codigo de leyenda 2007 para el tipo de operación IVAP</v>
      </c>
      <c r="M425" s="144" t="s">
        <v>424</v>
      </c>
      <c r="N425" s="163" t="s">
        <v>163</v>
      </c>
      <c r="O425" s="304"/>
    </row>
    <row r="426" spans="1:15" ht="24" x14ac:dyDescent="0.3">
      <c r="A426" s="304"/>
      <c r="B426" s="975"/>
      <c r="C426" s="974"/>
      <c r="D426" s="1008"/>
      <c r="E426" s="975"/>
      <c r="F426" s="975"/>
      <c r="G426" s="1008"/>
      <c r="H426" s="1030"/>
      <c r="I426" s="154" t="s">
        <v>4701</v>
      </c>
      <c r="J426" s="160" t="s">
        <v>1075</v>
      </c>
      <c r="K426" s="821" t="s">
        <v>4307</v>
      </c>
      <c r="L426" s="152" t="str">
        <f>VLOOKUP(K426,CódigosRetorno!$A$2:$B$1683,2,FALSE)</f>
        <v>El XML no contiene el codigo de leyenda 2006 para tipo de operación de detracciones</v>
      </c>
      <c r="M426" s="144" t="s">
        <v>424</v>
      </c>
      <c r="N426" s="163" t="s">
        <v>163</v>
      </c>
      <c r="O426" s="304"/>
    </row>
    <row r="427" spans="1:15" ht="36" x14ac:dyDescent="0.3">
      <c r="A427" s="304"/>
      <c r="B427" s="975"/>
      <c r="C427" s="974"/>
      <c r="D427" s="1008"/>
      <c r="E427" s="975"/>
      <c r="F427" s="975"/>
      <c r="G427" s="1008"/>
      <c r="H427" s="1030"/>
      <c r="I427" s="154" t="s">
        <v>4702</v>
      </c>
      <c r="J427" s="160" t="s">
        <v>1075</v>
      </c>
      <c r="K427" s="821" t="s">
        <v>4307</v>
      </c>
      <c r="L427" s="152" t="str">
        <f>VLOOKUP(K427,CódigosRetorno!$A$2:$B$1683,2,FALSE)</f>
        <v>El XML no contiene el codigo de leyenda 2006 para tipo de operación de detracciones</v>
      </c>
      <c r="M427" s="144" t="s">
        <v>424</v>
      </c>
      <c r="N427" s="163" t="s">
        <v>163</v>
      </c>
      <c r="O427" s="304"/>
    </row>
    <row r="428" spans="1:15" ht="36" x14ac:dyDescent="0.3">
      <c r="A428" s="304"/>
      <c r="B428" s="975"/>
      <c r="C428" s="974"/>
      <c r="D428" s="1008"/>
      <c r="E428" s="975"/>
      <c r="F428" s="975"/>
      <c r="G428" s="1008"/>
      <c r="H428" s="1030"/>
      <c r="I428" s="154" t="s">
        <v>4758</v>
      </c>
      <c r="J428" s="160" t="s">
        <v>1075</v>
      </c>
      <c r="K428" s="821" t="s">
        <v>4307</v>
      </c>
      <c r="L428" s="152" t="str">
        <f>VLOOKUP(K428,CódigosRetorno!$A$2:$B$1683,2,FALSE)</f>
        <v>El XML no contiene el codigo de leyenda 2006 para tipo de operación de detracciones</v>
      </c>
      <c r="M428" s="144" t="s">
        <v>424</v>
      </c>
      <c r="N428" s="163" t="s">
        <v>163</v>
      </c>
      <c r="O428" s="304"/>
    </row>
    <row r="429" spans="1:15" ht="36" x14ac:dyDescent="0.3">
      <c r="A429" s="304"/>
      <c r="B429" s="975"/>
      <c r="C429" s="974"/>
      <c r="D429" s="1008"/>
      <c r="E429" s="975"/>
      <c r="F429" s="975"/>
      <c r="G429" s="1008"/>
      <c r="H429" s="1030"/>
      <c r="I429" s="154" t="s">
        <v>4759</v>
      </c>
      <c r="J429" s="160" t="s">
        <v>1075</v>
      </c>
      <c r="K429" s="821" t="s">
        <v>4307</v>
      </c>
      <c r="L429" s="152" t="str">
        <f>VLOOKUP(K429,CódigosRetorno!$A$2:$B$1683,2,FALSE)</f>
        <v>El XML no contiene el codigo de leyenda 2006 para tipo de operación de detracciones</v>
      </c>
      <c r="M429" s="144" t="s">
        <v>424</v>
      </c>
      <c r="N429" s="163" t="s">
        <v>163</v>
      </c>
      <c r="O429" s="304"/>
    </row>
    <row r="430" spans="1:15" ht="36" x14ac:dyDescent="0.3">
      <c r="A430" s="304"/>
      <c r="B430" s="975"/>
      <c r="C430" s="974"/>
      <c r="D430" s="1008"/>
      <c r="E430" s="975"/>
      <c r="F430" s="975"/>
      <c r="G430" s="1008"/>
      <c r="H430" s="1030"/>
      <c r="I430" s="154" t="s">
        <v>4967</v>
      </c>
      <c r="J430" s="160" t="s">
        <v>1075</v>
      </c>
      <c r="K430" s="821" t="s">
        <v>4308</v>
      </c>
      <c r="L430" s="152" t="str">
        <f>VLOOKUP(K430,CódigosRetorno!$A$2:$B$1683,2,FALSE)</f>
        <v>El XML no contiene el codigo de leyenda 2005 para el tipo de operación Venta itinerante</v>
      </c>
      <c r="M430" s="144" t="s">
        <v>424</v>
      </c>
      <c r="N430" s="163" t="s">
        <v>163</v>
      </c>
      <c r="O430" s="304"/>
    </row>
    <row r="431" spans="1:15" ht="48" x14ac:dyDescent="0.3">
      <c r="A431" s="304"/>
      <c r="B431" s="975"/>
      <c r="C431" s="974"/>
      <c r="D431" s="1008"/>
      <c r="E431" s="975"/>
      <c r="F431" s="151" t="s">
        <v>3906</v>
      </c>
      <c r="G431" s="144"/>
      <c r="H431" s="152" t="s">
        <v>4008</v>
      </c>
      <c r="I431" s="593" t="s">
        <v>6503</v>
      </c>
      <c r="J431" s="373" t="s">
        <v>171</v>
      </c>
      <c r="K431" s="374" t="s">
        <v>2654</v>
      </c>
      <c r="L431" s="152" t="str">
        <f>VLOOKUP(K431,CódigosRetorno!$A$2:$B$1683,2,FALSE)</f>
        <v>El dato ingresado en descripcion de leyenda no cumple con el formato establecido.</v>
      </c>
      <c r="M431" s="144" t="s">
        <v>424</v>
      </c>
      <c r="N431" s="163" t="s">
        <v>163</v>
      </c>
      <c r="O431" s="304"/>
    </row>
    <row r="432" spans="1:15" x14ac:dyDescent="0.3">
      <c r="A432" s="304"/>
      <c r="B432" s="1008">
        <f>B423+1</f>
        <v>57</v>
      </c>
      <c r="C432" s="1030" t="s">
        <v>143</v>
      </c>
      <c r="D432" s="1008" t="s">
        <v>3</v>
      </c>
      <c r="E432" s="999" t="s">
        <v>4</v>
      </c>
      <c r="F432" s="969" t="s">
        <v>40</v>
      </c>
      <c r="G432" s="999" t="s">
        <v>5727</v>
      </c>
      <c r="H432" s="1004" t="s">
        <v>5640</v>
      </c>
      <c r="I432" s="152" t="s">
        <v>4703</v>
      </c>
      <c r="J432" s="160" t="s">
        <v>171</v>
      </c>
      <c r="K432" s="823" t="s">
        <v>4667</v>
      </c>
      <c r="L432" s="152" t="str">
        <f>VLOOKUP(K432,CódigosRetorno!$A$2:$B$1683,2,FALSE)</f>
        <v>Debe consignar el tipo de operación</v>
      </c>
      <c r="M432" s="144" t="s">
        <v>424</v>
      </c>
      <c r="N432" s="151" t="s">
        <v>163</v>
      </c>
      <c r="O432" s="304"/>
    </row>
    <row r="433" spans="1:15" ht="24" x14ac:dyDescent="0.3">
      <c r="A433" s="304"/>
      <c r="B433" s="1008"/>
      <c r="C433" s="1030"/>
      <c r="D433" s="1008"/>
      <c r="E433" s="1006"/>
      <c r="F433" s="996"/>
      <c r="G433" s="1006"/>
      <c r="H433" s="1028"/>
      <c r="I433" s="152" t="s">
        <v>4766</v>
      </c>
      <c r="J433" s="160" t="s">
        <v>171</v>
      </c>
      <c r="K433" s="823" t="s">
        <v>4668</v>
      </c>
      <c r="L433" s="152" t="str">
        <f>VLOOKUP(K433,CódigosRetorno!$A$2:$B$1683,2,FALSE)</f>
        <v>El dato ingresado como tipo de operación no corresponde a un valor esperado (catálogo nro. 51)</v>
      </c>
      <c r="M433" s="144" t="s">
        <v>424</v>
      </c>
      <c r="N433" s="151" t="s">
        <v>4653</v>
      </c>
      <c r="O433" s="304"/>
    </row>
    <row r="434" spans="1:15" ht="36" x14ac:dyDescent="0.3">
      <c r="A434" s="304"/>
      <c r="B434" s="1008"/>
      <c r="C434" s="1030"/>
      <c r="D434" s="1008"/>
      <c r="E434" s="896"/>
      <c r="F434" s="894"/>
      <c r="G434" s="896"/>
      <c r="H434" s="895"/>
      <c r="I434" s="720" t="s">
        <v>7128</v>
      </c>
      <c r="J434" s="721" t="s">
        <v>171</v>
      </c>
      <c r="K434" s="722" t="s">
        <v>6466</v>
      </c>
      <c r="L434" s="898" t="str">
        <f>VLOOKUP(K434,CódigosRetorno!$A$2:$B$1683,2,FALSE)</f>
        <v>Debe enviar su comprobante por el SEE-Empresas supervisadas</v>
      </c>
      <c r="M434" s="899" t="s">
        <v>424</v>
      </c>
      <c r="N434" s="897" t="s">
        <v>4941</v>
      </c>
      <c r="O434" s="304"/>
    </row>
    <row r="435" spans="1:15" ht="24" x14ac:dyDescent="0.3">
      <c r="A435" s="304"/>
      <c r="B435" s="1008"/>
      <c r="C435" s="1030"/>
      <c r="D435" s="1008"/>
      <c r="E435" s="1008" t="s">
        <v>8</v>
      </c>
      <c r="F435" s="975"/>
      <c r="G435" s="151" t="s">
        <v>4313</v>
      </c>
      <c r="H435" s="101" t="s">
        <v>4009</v>
      </c>
      <c r="I435" s="152" t="s">
        <v>6444</v>
      </c>
      <c r="J435" s="144" t="s">
        <v>1075</v>
      </c>
      <c r="K435" s="821" t="s">
        <v>4277</v>
      </c>
      <c r="L435" s="152" t="str">
        <f>VLOOKUP(K435,CódigosRetorno!$A$2:$B$1683,2,FALSE)</f>
        <v>El dato ingresado como atributo @name es incorrecto.</v>
      </c>
      <c r="M435" s="144" t="s">
        <v>424</v>
      </c>
      <c r="N435" s="163" t="s">
        <v>163</v>
      </c>
      <c r="O435" s="304"/>
    </row>
    <row r="436" spans="1:15" ht="36" x14ac:dyDescent="0.3">
      <c r="A436" s="304"/>
      <c r="B436" s="1008"/>
      <c r="C436" s="1030"/>
      <c r="D436" s="1008"/>
      <c r="E436" s="1008"/>
      <c r="F436" s="975"/>
      <c r="G436" s="151" t="s">
        <v>4010</v>
      </c>
      <c r="H436" s="101" t="s">
        <v>4011</v>
      </c>
      <c r="I436" s="152" t="s">
        <v>6445</v>
      </c>
      <c r="J436" s="160" t="s">
        <v>1075</v>
      </c>
      <c r="K436" s="823" t="s">
        <v>4278</v>
      </c>
      <c r="L436" s="152" t="str">
        <f>VLOOKUP(K436,CódigosRetorno!$A$2:$B$1683,2,FALSE)</f>
        <v>El dato ingresado como atributo @listSchemeURI es incorrecto.</v>
      </c>
      <c r="M436" s="144" t="s">
        <v>424</v>
      </c>
      <c r="N436" s="163" t="s">
        <v>163</v>
      </c>
      <c r="O436" s="304"/>
    </row>
    <row r="437" spans="1:15" ht="36" x14ac:dyDescent="0.3">
      <c r="A437" s="304"/>
      <c r="B437" s="151">
        <f>B432+1</f>
        <v>58</v>
      </c>
      <c r="C437" s="265" t="s">
        <v>6109</v>
      </c>
      <c r="D437" s="144" t="s">
        <v>3</v>
      </c>
      <c r="E437" s="144" t="s">
        <v>8</v>
      </c>
      <c r="F437" s="144" t="s">
        <v>138</v>
      </c>
      <c r="G437" s="144"/>
      <c r="H437" s="152" t="s">
        <v>4012</v>
      </c>
      <c r="I437" s="152" t="s">
        <v>4013</v>
      </c>
      <c r="J437" s="144" t="s">
        <v>1075</v>
      </c>
      <c r="K437" s="823" t="s">
        <v>3851</v>
      </c>
      <c r="L437" s="152" t="str">
        <f>VLOOKUP(K437,CódigosRetorno!$A$2:$B$1683,2,FALSE)</f>
        <v>El dato ingresado en order de compra no cumple con el formato establecido.</v>
      </c>
      <c r="M437" s="144" t="s">
        <v>424</v>
      </c>
      <c r="N437" s="163" t="s">
        <v>163</v>
      </c>
      <c r="O437" s="304"/>
    </row>
    <row r="438" spans="1:15" ht="24" x14ac:dyDescent="0.3">
      <c r="A438" s="304"/>
      <c r="B438" s="975">
        <f>B437+1</f>
        <v>59</v>
      </c>
      <c r="C438" s="974" t="s">
        <v>5893</v>
      </c>
      <c r="D438" s="1008" t="s">
        <v>3</v>
      </c>
      <c r="E438" s="1008" t="s">
        <v>8</v>
      </c>
      <c r="F438" s="151" t="s">
        <v>99</v>
      </c>
      <c r="G438" s="144" t="s">
        <v>4014</v>
      </c>
      <c r="H438" s="152" t="s">
        <v>4831</v>
      </c>
      <c r="I438" s="152" t="s">
        <v>4833</v>
      </c>
      <c r="J438" s="144" t="s">
        <v>171</v>
      </c>
      <c r="K438" s="80" t="s">
        <v>4305</v>
      </c>
      <c r="L438" s="152" t="str">
        <f>VLOOKUP(K438,CódigosRetorno!$A$2:$B$1683,2,FALSE)</f>
        <v>El dato ingresado como indicador de cargo/descuento no corresponde al valor esperado.</v>
      </c>
      <c r="M438" s="144" t="s">
        <v>424</v>
      </c>
      <c r="N438" s="151" t="s">
        <v>163</v>
      </c>
      <c r="O438" s="304"/>
    </row>
    <row r="439" spans="1:15" ht="24" x14ac:dyDescent="0.3">
      <c r="A439" s="304"/>
      <c r="B439" s="975"/>
      <c r="C439" s="974"/>
      <c r="D439" s="1008"/>
      <c r="E439" s="1008"/>
      <c r="F439" s="975" t="s">
        <v>9</v>
      </c>
      <c r="G439" s="1008" t="s">
        <v>5725</v>
      </c>
      <c r="H439" s="974" t="s">
        <v>5894</v>
      </c>
      <c r="I439" s="152" t="s">
        <v>4832</v>
      </c>
      <c r="J439" s="160" t="s">
        <v>171</v>
      </c>
      <c r="K439" s="823" t="s">
        <v>3801</v>
      </c>
      <c r="L439" s="152" t="str">
        <f>VLOOKUP(K439,CódigosRetorno!$A$2:$B$1683,2,FALSE)</f>
        <v>El XML no contiene el tag o no existe informacion de codigo de motivo de cargo/descuento global.</v>
      </c>
      <c r="M439" s="144" t="s">
        <v>424</v>
      </c>
      <c r="N439" s="151" t="s">
        <v>163</v>
      </c>
      <c r="O439" s="304"/>
    </row>
    <row r="440" spans="1:15" ht="24" x14ac:dyDescent="0.3">
      <c r="A440" s="304"/>
      <c r="B440" s="975"/>
      <c r="C440" s="974"/>
      <c r="D440" s="1008"/>
      <c r="E440" s="1008"/>
      <c r="F440" s="975"/>
      <c r="G440" s="1008"/>
      <c r="H440" s="974"/>
      <c r="I440" s="152" t="s">
        <v>4881</v>
      </c>
      <c r="J440" s="160" t="s">
        <v>171</v>
      </c>
      <c r="K440" s="823" t="s">
        <v>3800</v>
      </c>
      <c r="L440" s="152" t="str">
        <f>VLOOKUP(K440,CódigosRetorno!$A$2:$B$1683,2,FALSE)</f>
        <v>El dato ingresado como codigo de motivo de cargo/descuento global no es valido (catalogo nro 53)</v>
      </c>
      <c r="M440" s="144" t="s">
        <v>424</v>
      </c>
      <c r="N440" s="151" t="s">
        <v>4651</v>
      </c>
      <c r="O440" s="304"/>
    </row>
    <row r="441" spans="1:15" ht="24" x14ac:dyDescent="0.3">
      <c r="A441" s="304"/>
      <c r="B441" s="975"/>
      <c r="C441" s="974"/>
      <c r="D441" s="1008"/>
      <c r="E441" s="1008"/>
      <c r="F441" s="969"/>
      <c r="G441" s="151" t="s">
        <v>3885</v>
      </c>
      <c r="H441" s="152" t="s">
        <v>3886</v>
      </c>
      <c r="I441" s="152" t="s">
        <v>4238</v>
      </c>
      <c r="J441" s="160" t="s">
        <v>1075</v>
      </c>
      <c r="K441" s="823" t="s">
        <v>4226</v>
      </c>
      <c r="L441" s="152" t="str">
        <f>VLOOKUP(K441,CódigosRetorno!$A$2:$B$1683,2,FALSE)</f>
        <v>El dato ingresado como atributo @listAgencyName es incorrecto.</v>
      </c>
      <c r="M441" s="144" t="s">
        <v>424</v>
      </c>
      <c r="N441" s="163" t="s">
        <v>163</v>
      </c>
      <c r="O441" s="304"/>
    </row>
    <row r="442" spans="1:15" ht="24" x14ac:dyDescent="0.3">
      <c r="A442" s="304"/>
      <c r="B442" s="975"/>
      <c r="C442" s="974"/>
      <c r="D442" s="1008"/>
      <c r="E442" s="1008"/>
      <c r="F442" s="996"/>
      <c r="G442" s="151" t="s">
        <v>3937</v>
      </c>
      <c r="H442" s="152" t="s">
        <v>3888</v>
      </c>
      <c r="I442" s="152" t="s">
        <v>6318</v>
      </c>
      <c r="J442" s="144" t="s">
        <v>1075</v>
      </c>
      <c r="K442" s="821" t="s">
        <v>4227</v>
      </c>
      <c r="L442" s="152" t="str">
        <f>VLOOKUP(K442,CódigosRetorno!$A$2:$B$1683,2,FALSE)</f>
        <v>El dato ingresado como atributo @listName es incorrecto.</v>
      </c>
      <c r="M442" s="144" t="s">
        <v>424</v>
      </c>
      <c r="N442" s="163" t="s">
        <v>163</v>
      </c>
      <c r="O442" s="304"/>
    </row>
    <row r="443" spans="1:15" ht="36" x14ac:dyDescent="0.3">
      <c r="A443" s="304"/>
      <c r="B443" s="975"/>
      <c r="C443" s="974"/>
      <c r="D443" s="1008"/>
      <c r="E443" s="1008"/>
      <c r="F443" s="970"/>
      <c r="G443" s="151" t="s">
        <v>3938</v>
      </c>
      <c r="H443" s="152" t="s">
        <v>3890</v>
      </c>
      <c r="I443" s="152" t="s">
        <v>6319</v>
      </c>
      <c r="J443" s="160" t="s">
        <v>1075</v>
      </c>
      <c r="K443" s="823" t="s">
        <v>4228</v>
      </c>
      <c r="L443" s="152" t="str">
        <f>VLOOKUP(K443,CódigosRetorno!$A$2:$B$1683,2,FALSE)</f>
        <v>El dato ingresado como atributo @listURI es incorrecto.</v>
      </c>
      <c r="M443" s="144" t="s">
        <v>424</v>
      </c>
      <c r="N443" s="163" t="s">
        <v>163</v>
      </c>
      <c r="O443" s="304"/>
    </row>
    <row r="444" spans="1:15" ht="24" x14ac:dyDescent="0.3">
      <c r="A444" s="304"/>
      <c r="B444" s="975"/>
      <c r="C444" s="974"/>
      <c r="D444" s="1008"/>
      <c r="E444" s="1008"/>
      <c r="F444" s="151" t="s">
        <v>11</v>
      </c>
      <c r="G444" s="144" t="s">
        <v>15</v>
      </c>
      <c r="H444" s="152" t="s">
        <v>4834</v>
      </c>
      <c r="I444" s="152" t="s">
        <v>4837</v>
      </c>
      <c r="J444" s="160" t="s">
        <v>171</v>
      </c>
      <c r="K444" s="823" t="s">
        <v>3805</v>
      </c>
      <c r="L444" s="152" t="str">
        <f>VLOOKUP(K444,CódigosRetorno!$A$2:$B$1683,2,FALSE)</f>
        <v xml:space="preserve">El monto del cargo para el para FISE debe ser igual mayor a 0.00 </v>
      </c>
      <c r="M444" s="144" t="s">
        <v>424</v>
      </c>
      <c r="N444" s="163" t="s">
        <v>163</v>
      </c>
      <c r="O444" s="304"/>
    </row>
    <row r="445" spans="1:15" ht="36" x14ac:dyDescent="0.3">
      <c r="A445" s="304"/>
      <c r="B445" s="975"/>
      <c r="C445" s="974"/>
      <c r="D445" s="1008"/>
      <c r="E445" s="1008"/>
      <c r="F445" s="975" t="s">
        <v>11</v>
      </c>
      <c r="G445" s="1008" t="s">
        <v>15</v>
      </c>
      <c r="H445" s="974" t="s">
        <v>4835</v>
      </c>
      <c r="I445" s="152" t="s">
        <v>5057</v>
      </c>
      <c r="J445" s="144" t="s">
        <v>171</v>
      </c>
      <c r="K445" s="823" t="s">
        <v>3707</v>
      </c>
      <c r="L445" s="152" t="str">
        <f>VLOOKUP(K445,CódigosRetorno!$A$2:$B$1683,2,FALSE)</f>
        <v>El dato ingresado en base monto por cargo/descuento globales no cumple con el formato establecido</v>
      </c>
      <c r="M445" s="144" t="s">
        <v>424</v>
      </c>
      <c r="N445" s="163" t="s">
        <v>163</v>
      </c>
      <c r="O445" s="304"/>
    </row>
    <row r="446" spans="1:15" ht="24" x14ac:dyDescent="0.3">
      <c r="A446" s="304"/>
      <c r="B446" s="975"/>
      <c r="C446" s="974"/>
      <c r="D446" s="1008"/>
      <c r="E446" s="1008"/>
      <c r="F446" s="975"/>
      <c r="G446" s="1008"/>
      <c r="H446" s="974"/>
      <c r="I446" s="152" t="s">
        <v>4836</v>
      </c>
      <c r="J446" s="144" t="s">
        <v>171</v>
      </c>
      <c r="K446" s="823" t="s">
        <v>3839</v>
      </c>
      <c r="L446" s="152" t="str">
        <f>VLOOKUP(K446,CódigosRetorno!$A$2:$B$1683,2,FALSE)</f>
        <v>Para cargo/descuento FISE, debe ingresar monto base y debe ser mayor a 0.00</v>
      </c>
      <c r="M446" s="144" t="s">
        <v>424</v>
      </c>
      <c r="N446" s="163" t="s">
        <v>163</v>
      </c>
      <c r="O446" s="304"/>
    </row>
    <row r="447" spans="1:15" ht="24" x14ac:dyDescent="0.3">
      <c r="A447" s="304"/>
      <c r="B447" s="975"/>
      <c r="C447" s="974"/>
      <c r="D447" s="1008"/>
      <c r="E447" s="1008"/>
      <c r="F447" s="144" t="s">
        <v>12</v>
      </c>
      <c r="G447" s="144" t="s">
        <v>5700</v>
      </c>
      <c r="H447" s="101" t="s">
        <v>3928</v>
      </c>
      <c r="I447" s="154" t="s">
        <v>4742</v>
      </c>
      <c r="J447" s="160" t="s">
        <v>171</v>
      </c>
      <c r="K447" s="823" t="s">
        <v>695</v>
      </c>
      <c r="L447" s="152" t="str">
        <f>VLOOKUP(K447,CódigosRetorno!$A$2:$B$1683,2,FALSE)</f>
        <v>La moneda debe ser la misma en todo el documento. Salvo las percepciones que sólo son en moneda nacional.</v>
      </c>
      <c r="M447" s="144" t="s">
        <v>424</v>
      </c>
      <c r="N447" s="151" t="s">
        <v>4533</v>
      </c>
      <c r="O447" s="304"/>
    </row>
    <row r="448" spans="1:15" ht="24" x14ac:dyDescent="0.3">
      <c r="A448" s="304"/>
      <c r="B448" s="969">
        <v>60</v>
      </c>
      <c r="C448" s="1004" t="s">
        <v>5741</v>
      </c>
      <c r="D448" s="999" t="s">
        <v>3</v>
      </c>
      <c r="E448" s="999" t="s">
        <v>8</v>
      </c>
      <c r="F448" s="144" t="s">
        <v>40</v>
      </c>
      <c r="G448" s="144" t="s">
        <v>5290</v>
      </c>
      <c r="H448" s="152" t="s">
        <v>5286</v>
      </c>
      <c r="I448" s="152" t="s">
        <v>2515</v>
      </c>
      <c r="J448" s="160"/>
      <c r="K448" s="823" t="s">
        <v>163</v>
      </c>
      <c r="L448" s="152" t="str">
        <f>VLOOKUP(K448,CódigosRetorno!$A$2:$B$1683,2,FALSE)</f>
        <v>-</v>
      </c>
      <c r="M448" s="144" t="s">
        <v>163</v>
      </c>
      <c r="N448" s="151" t="s">
        <v>4652</v>
      </c>
      <c r="O448" s="304"/>
    </row>
    <row r="449" spans="1:15" x14ac:dyDescent="0.3">
      <c r="A449" s="304"/>
      <c r="B449" s="970"/>
      <c r="C449" s="1005"/>
      <c r="D449" s="1000"/>
      <c r="E449" s="1000"/>
      <c r="F449" s="144" t="s">
        <v>3906</v>
      </c>
      <c r="G449" s="144"/>
      <c r="H449" s="152" t="s">
        <v>5287</v>
      </c>
      <c r="I449" s="152" t="s">
        <v>2515</v>
      </c>
      <c r="J449" s="160"/>
      <c r="K449" s="823" t="s">
        <v>163</v>
      </c>
      <c r="L449" s="152" t="str">
        <f>VLOOKUP(K449,CódigosRetorno!$A$2:$B$1683,2,FALSE)</f>
        <v>-</v>
      </c>
      <c r="M449" s="144" t="s">
        <v>163</v>
      </c>
      <c r="N449" s="151" t="s">
        <v>163</v>
      </c>
      <c r="O449" s="304"/>
    </row>
    <row r="450" spans="1:15" x14ac:dyDescent="0.3">
      <c r="A450" s="304"/>
      <c r="B450" s="151">
        <v>61</v>
      </c>
      <c r="C450" s="152" t="s">
        <v>5284</v>
      </c>
      <c r="D450" s="144" t="s">
        <v>3</v>
      </c>
      <c r="E450" s="144" t="s">
        <v>8</v>
      </c>
      <c r="F450" s="144" t="s">
        <v>12</v>
      </c>
      <c r="G450" s="144"/>
      <c r="H450" s="152" t="s">
        <v>5285</v>
      </c>
      <c r="I450" s="152" t="s">
        <v>2515</v>
      </c>
      <c r="J450" s="160"/>
      <c r="K450" s="823" t="s">
        <v>163</v>
      </c>
      <c r="L450" s="152" t="str">
        <f>VLOOKUP(K450,CódigosRetorno!$A$2:$B$1683,2,FALSE)</f>
        <v>-</v>
      </c>
      <c r="M450" s="144" t="s">
        <v>163</v>
      </c>
      <c r="N450" s="151" t="s">
        <v>163</v>
      </c>
      <c r="O450" s="304"/>
    </row>
    <row r="451" spans="1:15" x14ac:dyDescent="0.3">
      <c r="A451" s="304"/>
      <c r="B451" s="264" t="s">
        <v>5740</v>
      </c>
      <c r="C451" s="189"/>
      <c r="D451" s="181"/>
      <c r="E451" s="191"/>
      <c r="F451" s="191"/>
      <c r="G451" s="181"/>
      <c r="H451" s="180"/>
      <c r="I451" s="179" t="s">
        <v>163</v>
      </c>
      <c r="J451" s="185" t="s">
        <v>163</v>
      </c>
      <c r="K451" s="190" t="s">
        <v>163</v>
      </c>
      <c r="L451" s="179" t="str">
        <f>VLOOKUP(K451,CódigosRetorno!$A$2:$B$1683,2,FALSE)</f>
        <v>-</v>
      </c>
      <c r="M451" s="184" t="s">
        <v>163</v>
      </c>
      <c r="N451" s="186" t="s">
        <v>163</v>
      </c>
      <c r="O451" s="304"/>
    </row>
    <row r="452" spans="1:15" ht="24" x14ac:dyDescent="0.3">
      <c r="A452" s="304"/>
      <c r="B452" s="975">
        <f>B450+1</f>
        <v>62</v>
      </c>
      <c r="C452" s="1030" t="s">
        <v>5895</v>
      </c>
      <c r="D452" s="1008" t="s">
        <v>3</v>
      </c>
      <c r="E452" s="1008" t="s">
        <v>8</v>
      </c>
      <c r="F452" s="151" t="s">
        <v>99</v>
      </c>
      <c r="G452" s="144" t="s">
        <v>4014</v>
      </c>
      <c r="H452" s="152" t="s">
        <v>3947</v>
      </c>
      <c r="I452" s="152" t="s">
        <v>5897</v>
      </c>
      <c r="J452" s="144" t="s">
        <v>171</v>
      </c>
      <c r="K452" s="80" t="s">
        <v>4305</v>
      </c>
      <c r="L452" s="152" t="str">
        <f>VLOOKUP(K452,CódigosRetorno!$A$2:$B$1683,2,FALSE)</f>
        <v>El dato ingresado como indicador de cargo/descuento no corresponde al valor esperado.</v>
      </c>
      <c r="M452" s="144" t="s">
        <v>424</v>
      </c>
      <c r="N452" s="151" t="s">
        <v>163</v>
      </c>
      <c r="O452" s="304"/>
    </row>
    <row r="453" spans="1:15" ht="24" x14ac:dyDescent="0.3">
      <c r="A453" s="304"/>
      <c r="B453" s="975"/>
      <c r="C453" s="1030"/>
      <c r="D453" s="1008"/>
      <c r="E453" s="1008"/>
      <c r="F453" s="975" t="s">
        <v>9</v>
      </c>
      <c r="G453" s="1008" t="s">
        <v>5725</v>
      </c>
      <c r="H453" s="974" t="s">
        <v>5190</v>
      </c>
      <c r="I453" s="152" t="s">
        <v>4822</v>
      </c>
      <c r="J453" s="160" t="s">
        <v>171</v>
      </c>
      <c r="K453" s="823" t="s">
        <v>3801</v>
      </c>
      <c r="L453" s="152" t="str">
        <f>VLOOKUP(K453,CódigosRetorno!$A$2:$B$1683,2,FALSE)</f>
        <v>El XML no contiene el tag o no existe informacion de codigo de motivo de cargo/descuento global.</v>
      </c>
      <c r="M453" s="144" t="s">
        <v>424</v>
      </c>
      <c r="N453" s="81" t="s">
        <v>163</v>
      </c>
      <c r="O453" s="304"/>
    </row>
    <row r="454" spans="1:15" ht="24" x14ac:dyDescent="0.3">
      <c r="A454" s="304"/>
      <c r="B454" s="975"/>
      <c r="C454" s="1030"/>
      <c r="D454" s="1008"/>
      <c r="E454" s="1008"/>
      <c r="F454" s="975"/>
      <c r="G454" s="1008"/>
      <c r="H454" s="974"/>
      <c r="I454" s="152" t="s">
        <v>4625</v>
      </c>
      <c r="J454" s="160" t="s">
        <v>171</v>
      </c>
      <c r="K454" s="823" t="s">
        <v>3800</v>
      </c>
      <c r="L454" s="152" t="str">
        <f>VLOOKUP(K454,CódigosRetorno!$A$2:$B$1683,2,FALSE)</f>
        <v>El dato ingresado como codigo de motivo de cargo/descuento global no es valido (catalogo nro 53)</v>
      </c>
      <c r="M454" s="144" t="s">
        <v>424</v>
      </c>
      <c r="N454" s="151" t="s">
        <v>4651</v>
      </c>
      <c r="O454" s="304"/>
    </row>
    <row r="455" spans="1:15" ht="36" x14ac:dyDescent="0.3">
      <c r="A455" s="304"/>
      <c r="B455" s="975"/>
      <c r="C455" s="1030"/>
      <c r="D455" s="1008"/>
      <c r="E455" s="1008"/>
      <c r="F455" s="975"/>
      <c r="G455" s="1008"/>
      <c r="H455" s="974"/>
      <c r="I455" s="577" t="s">
        <v>6406</v>
      </c>
      <c r="J455" s="373" t="s">
        <v>171</v>
      </c>
      <c r="K455" s="566" t="s">
        <v>3841</v>
      </c>
      <c r="L455" s="152" t="str">
        <f>VLOOKUP(K455,CódigosRetorno!$A$2:$B$1683,2,FALSE)</f>
        <v>Si el tipo de operación es Operación Sujeta a Percepción, debe ingresar cargo para Percepción</v>
      </c>
      <c r="M455" s="144" t="s">
        <v>424</v>
      </c>
      <c r="N455" s="151" t="s">
        <v>163</v>
      </c>
      <c r="O455" s="304"/>
    </row>
    <row r="456" spans="1:15" ht="24" x14ac:dyDescent="0.3">
      <c r="A456" s="304"/>
      <c r="B456" s="975"/>
      <c r="C456" s="1030"/>
      <c r="D456" s="1008"/>
      <c r="E456" s="1008"/>
      <c r="F456" s="975"/>
      <c r="G456" s="151" t="s">
        <v>3885</v>
      </c>
      <c r="H456" s="152" t="s">
        <v>3886</v>
      </c>
      <c r="I456" s="152" t="s">
        <v>4238</v>
      </c>
      <c r="J456" s="160" t="s">
        <v>1075</v>
      </c>
      <c r="K456" s="823" t="s">
        <v>4226</v>
      </c>
      <c r="L456" s="152" t="str">
        <f>VLOOKUP(K456,CódigosRetorno!$A$2:$B$1683,2,FALSE)</f>
        <v>El dato ingresado como atributo @listAgencyName es incorrecto.</v>
      </c>
      <c r="M456" s="144" t="s">
        <v>424</v>
      </c>
      <c r="N456" s="163" t="s">
        <v>163</v>
      </c>
      <c r="O456" s="304"/>
    </row>
    <row r="457" spans="1:15" ht="24" x14ac:dyDescent="0.3">
      <c r="A457" s="304"/>
      <c r="B457" s="975"/>
      <c r="C457" s="1030"/>
      <c r="D457" s="1008"/>
      <c r="E457" s="1008"/>
      <c r="F457" s="975"/>
      <c r="G457" s="151" t="s">
        <v>3937</v>
      </c>
      <c r="H457" s="152" t="s">
        <v>3888</v>
      </c>
      <c r="I457" s="152" t="s">
        <v>6318</v>
      </c>
      <c r="J457" s="144" t="s">
        <v>1075</v>
      </c>
      <c r="K457" s="821" t="s">
        <v>4227</v>
      </c>
      <c r="L457" s="152" t="str">
        <f>VLOOKUP(K457,CódigosRetorno!$A$2:$B$1683,2,FALSE)</f>
        <v>El dato ingresado como atributo @listName es incorrecto.</v>
      </c>
      <c r="M457" s="144" t="s">
        <v>424</v>
      </c>
      <c r="N457" s="163" t="s">
        <v>163</v>
      </c>
      <c r="O457" s="304"/>
    </row>
    <row r="458" spans="1:15" ht="36" x14ac:dyDescent="0.3">
      <c r="A458" s="304"/>
      <c r="B458" s="975"/>
      <c r="C458" s="1030"/>
      <c r="D458" s="1008"/>
      <c r="E458" s="1008"/>
      <c r="F458" s="975"/>
      <c r="G458" s="151" t="s">
        <v>3938</v>
      </c>
      <c r="H458" s="152" t="s">
        <v>3890</v>
      </c>
      <c r="I458" s="152" t="s">
        <v>6319</v>
      </c>
      <c r="J458" s="160" t="s">
        <v>1075</v>
      </c>
      <c r="K458" s="823" t="s">
        <v>4228</v>
      </c>
      <c r="L458" s="152" t="str">
        <f>VLOOKUP(K458,CódigosRetorno!$A$2:$B$1683,2,FALSE)</f>
        <v>El dato ingresado como atributo @listURI es incorrecto.</v>
      </c>
      <c r="M458" s="144" t="s">
        <v>424</v>
      </c>
      <c r="N458" s="163" t="s">
        <v>163</v>
      </c>
      <c r="O458" s="304"/>
    </row>
    <row r="459" spans="1:15" ht="36" x14ac:dyDescent="0.3">
      <c r="A459" s="304"/>
      <c r="B459" s="975"/>
      <c r="C459" s="1030"/>
      <c r="D459" s="1008"/>
      <c r="E459" s="1008"/>
      <c r="F459" s="151" t="s">
        <v>3929</v>
      </c>
      <c r="G459" s="144" t="s">
        <v>3930</v>
      </c>
      <c r="H459" s="152" t="s">
        <v>5898</v>
      </c>
      <c r="I459" s="152" t="s">
        <v>3931</v>
      </c>
      <c r="J459" s="160" t="s">
        <v>171</v>
      </c>
      <c r="K459" s="823" t="s">
        <v>3725</v>
      </c>
      <c r="L459" s="152" t="str">
        <f>VLOOKUP(K459,CódigosRetorno!$A$2:$B$1683,2,FALSE)</f>
        <v>El dato ingresado en factor de cargo o descuento global no cumple con el formato establecido.</v>
      </c>
      <c r="M459" s="144" t="s">
        <v>424</v>
      </c>
      <c r="N459" s="163" t="s">
        <v>163</v>
      </c>
      <c r="O459" s="304"/>
    </row>
    <row r="460" spans="1:15" ht="24" x14ac:dyDescent="0.3">
      <c r="A460" s="304"/>
      <c r="B460" s="975"/>
      <c r="C460" s="1030"/>
      <c r="D460" s="1008"/>
      <c r="E460" s="1008"/>
      <c r="F460" s="975" t="s">
        <v>11</v>
      </c>
      <c r="G460" s="1008" t="s">
        <v>15</v>
      </c>
      <c r="H460" s="974" t="s">
        <v>4016</v>
      </c>
      <c r="I460" s="152" t="s">
        <v>4017</v>
      </c>
      <c r="J460" s="160" t="s">
        <v>171</v>
      </c>
      <c r="K460" s="823" t="s">
        <v>3217</v>
      </c>
      <c r="L460" s="152" t="str">
        <f>VLOOKUP(K460,CódigosRetorno!$A$2:$B$1683,2,FALSE)</f>
        <v xml:space="preserve">El dato ingresado en cac:AllowanceCharge/cbc:Amount no cumple con el formato establecido. </v>
      </c>
      <c r="M460" s="144" t="s">
        <v>424</v>
      </c>
      <c r="N460" s="163" t="s">
        <v>163</v>
      </c>
      <c r="O460" s="304"/>
    </row>
    <row r="461" spans="1:15" ht="48" x14ac:dyDescent="0.3">
      <c r="A461" s="304"/>
      <c r="B461" s="975"/>
      <c r="C461" s="1030"/>
      <c r="D461" s="1008"/>
      <c r="E461" s="1008"/>
      <c r="F461" s="975"/>
      <c r="G461" s="1008"/>
      <c r="H461" s="974"/>
      <c r="I461" s="154" t="s">
        <v>5899</v>
      </c>
      <c r="J461" s="160" t="s">
        <v>171</v>
      </c>
      <c r="K461" s="823" t="s">
        <v>1479</v>
      </c>
      <c r="L461" s="152" t="str">
        <f>VLOOKUP(K461,CódigosRetorno!$A$2:$B$1683,2,FALSE)</f>
        <v>El Monto de percepcion no tiene el valor correcto según el tipo de percepcion.</v>
      </c>
      <c r="M461" s="144" t="s">
        <v>424</v>
      </c>
      <c r="N461" s="151" t="s">
        <v>2900</v>
      </c>
      <c r="O461" s="304"/>
    </row>
    <row r="462" spans="1:15" ht="36" x14ac:dyDescent="0.3">
      <c r="A462" s="304"/>
      <c r="B462" s="975"/>
      <c r="C462" s="1030"/>
      <c r="D462" s="1008"/>
      <c r="E462" s="1008"/>
      <c r="F462" s="151" t="s">
        <v>12</v>
      </c>
      <c r="G462" s="144" t="s">
        <v>5700</v>
      </c>
      <c r="H462" s="101" t="s">
        <v>3928</v>
      </c>
      <c r="I462" s="152" t="s">
        <v>4869</v>
      </c>
      <c r="J462" s="160" t="s">
        <v>171</v>
      </c>
      <c r="K462" s="823" t="s">
        <v>1487</v>
      </c>
      <c r="L462" s="152" t="str">
        <f>VLOOKUP(K462,CódigosRetorno!$A$2:$B$1683,2,FALSE)</f>
        <v>El dato ingresado en moneda del monto de cargo/descuento para percepcion debe ser PEN</v>
      </c>
      <c r="M462" s="144" t="s">
        <v>424</v>
      </c>
      <c r="N462" s="151" t="s">
        <v>4533</v>
      </c>
      <c r="O462" s="304"/>
    </row>
    <row r="463" spans="1:15" ht="24" x14ac:dyDescent="0.3">
      <c r="A463" s="304"/>
      <c r="B463" s="975"/>
      <c r="C463" s="1030"/>
      <c r="D463" s="1008"/>
      <c r="E463" s="1008"/>
      <c r="F463" s="975" t="s">
        <v>11</v>
      </c>
      <c r="G463" s="1008" t="s">
        <v>15</v>
      </c>
      <c r="H463" s="974" t="s">
        <v>4018</v>
      </c>
      <c r="I463" s="152" t="s">
        <v>3125</v>
      </c>
      <c r="J463" s="144" t="s">
        <v>171</v>
      </c>
      <c r="K463" s="823" t="s">
        <v>3707</v>
      </c>
      <c r="L463" s="152" t="str">
        <f>VLOOKUP(K463,CódigosRetorno!$A$2:$B$1683,2,FALSE)</f>
        <v>El dato ingresado en base monto por cargo/descuento globales no cumple con el formato establecido</v>
      </c>
      <c r="M463" s="144" t="s">
        <v>424</v>
      </c>
      <c r="N463" s="163" t="s">
        <v>163</v>
      </c>
      <c r="O463" s="304"/>
    </row>
    <row r="464" spans="1:15" ht="36" x14ac:dyDescent="0.3">
      <c r="A464" s="304"/>
      <c r="B464" s="975"/>
      <c r="C464" s="1030"/>
      <c r="D464" s="1008"/>
      <c r="E464" s="1008"/>
      <c r="F464" s="975"/>
      <c r="G464" s="1008"/>
      <c r="H464" s="974"/>
      <c r="I464" s="154" t="s">
        <v>4870</v>
      </c>
      <c r="J464" s="160" t="s">
        <v>171</v>
      </c>
      <c r="K464" s="823" t="s">
        <v>1480</v>
      </c>
      <c r="L464" s="152" t="str">
        <f>VLOOKUP(K464,CódigosRetorno!$A$2:$B$1683,2,FALSE)</f>
        <v>El Monto de percepcion no puede ser mayor al importe total del comprobante.</v>
      </c>
      <c r="M464" s="144" t="s">
        <v>424</v>
      </c>
      <c r="N464" s="163" t="s">
        <v>163</v>
      </c>
      <c r="O464" s="304"/>
    </row>
    <row r="465" spans="1:15" ht="24" x14ac:dyDescent="0.3">
      <c r="A465" s="304"/>
      <c r="B465" s="975"/>
      <c r="C465" s="1030"/>
      <c r="D465" s="1008"/>
      <c r="E465" s="1008"/>
      <c r="F465" s="975"/>
      <c r="G465" s="1008"/>
      <c r="H465" s="974"/>
      <c r="I465" s="152" t="s">
        <v>5196</v>
      </c>
      <c r="J465" s="160" t="s">
        <v>171</v>
      </c>
      <c r="K465" s="823" t="s">
        <v>5198</v>
      </c>
      <c r="L465" s="152" t="str">
        <f>VLOOKUP(K465,CódigosRetorno!$A$2:$B$1683,2,FALSE)</f>
        <v>Para cargo Percepción, debe ingresar monto base y debe ser mayor a 0.00</v>
      </c>
      <c r="M465" s="144" t="s">
        <v>424</v>
      </c>
      <c r="N465" s="163" t="s">
        <v>163</v>
      </c>
      <c r="O465" s="304"/>
    </row>
    <row r="466" spans="1:15" ht="36" x14ac:dyDescent="0.3">
      <c r="A466" s="304"/>
      <c r="B466" s="975"/>
      <c r="C466" s="1030"/>
      <c r="D466" s="1008"/>
      <c r="E466" s="1008"/>
      <c r="F466" s="151" t="s">
        <v>12</v>
      </c>
      <c r="G466" s="144" t="s">
        <v>5700</v>
      </c>
      <c r="H466" s="101" t="s">
        <v>3928</v>
      </c>
      <c r="I466" s="152" t="s">
        <v>4869</v>
      </c>
      <c r="J466" s="160" t="s">
        <v>171</v>
      </c>
      <c r="K466" s="823" t="s">
        <v>1491</v>
      </c>
      <c r="L466" s="152" t="str">
        <f>VLOOKUP(K466,CódigosRetorno!$A$2:$B$1683,2,FALSE)</f>
        <v>El dato ingresado en moneda debe ser PEN</v>
      </c>
      <c r="M466" s="144" t="s">
        <v>424</v>
      </c>
      <c r="N466" s="151" t="s">
        <v>4533</v>
      </c>
      <c r="O466" s="304"/>
    </row>
    <row r="467" spans="1:15" x14ac:dyDescent="0.3">
      <c r="A467" s="304"/>
      <c r="B467" s="969">
        <f>B452+1</f>
        <v>63</v>
      </c>
      <c r="C467" s="1004" t="s">
        <v>4323</v>
      </c>
      <c r="D467" s="999" t="s">
        <v>3</v>
      </c>
      <c r="E467" s="999" t="s">
        <v>8</v>
      </c>
      <c r="F467" s="144" t="s">
        <v>137</v>
      </c>
      <c r="G467" s="144" t="s">
        <v>5272</v>
      </c>
      <c r="H467" s="152" t="s">
        <v>5273</v>
      </c>
      <c r="I467" s="152" t="s">
        <v>2515</v>
      </c>
      <c r="J467" s="160"/>
      <c r="K467" s="823" t="s">
        <v>163</v>
      </c>
      <c r="L467" s="152" t="str">
        <f>VLOOKUP(K467,CódigosRetorno!$A$2:$B$1683,2,FALSE)</f>
        <v>-</v>
      </c>
      <c r="M467" s="144" t="s">
        <v>163</v>
      </c>
      <c r="N467" s="151" t="s">
        <v>163</v>
      </c>
      <c r="O467" s="304"/>
    </row>
    <row r="468" spans="1:15" ht="24" x14ac:dyDescent="0.3">
      <c r="A468" s="304"/>
      <c r="B468" s="996"/>
      <c r="C468" s="1028"/>
      <c r="D468" s="1006"/>
      <c r="E468" s="1006"/>
      <c r="F468" s="144" t="s">
        <v>11</v>
      </c>
      <c r="G468" s="144" t="s">
        <v>15</v>
      </c>
      <c r="H468" s="152" t="s">
        <v>5896</v>
      </c>
      <c r="I468" s="152" t="s">
        <v>2515</v>
      </c>
      <c r="J468" s="160"/>
      <c r="K468" s="823" t="s">
        <v>163</v>
      </c>
      <c r="L468" s="152" t="str">
        <f>VLOOKUP(K468,CódigosRetorno!$A$2:$B$1683,2,FALSE)</f>
        <v>-</v>
      </c>
      <c r="M468" s="144" t="s">
        <v>163</v>
      </c>
      <c r="N468" s="151" t="s">
        <v>163</v>
      </c>
      <c r="O468" s="304"/>
    </row>
    <row r="469" spans="1:15" ht="36" x14ac:dyDescent="0.3">
      <c r="A469" s="304"/>
      <c r="B469" s="970"/>
      <c r="C469" s="1005"/>
      <c r="D469" s="1000"/>
      <c r="E469" s="1000"/>
      <c r="F469" s="144" t="s">
        <v>12</v>
      </c>
      <c r="G469" s="144" t="s">
        <v>5700</v>
      </c>
      <c r="H469" s="101" t="s">
        <v>3928</v>
      </c>
      <c r="I469" s="152" t="s">
        <v>5294</v>
      </c>
      <c r="J469" s="160" t="s">
        <v>171</v>
      </c>
      <c r="K469" s="823" t="s">
        <v>1491</v>
      </c>
      <c r="L469" s="152" t="str">
        <f>VLOOKUP(K469,CódigosRetorno!$A$2:$B$1683,2,FALSE)</f>
        <v>El dato ingresado en moneda debe ser PEN</v>
      </c>
      <c r="M469" s="144" t="s">
        <v>424</v>
      </c>
      <c r="N469" s="151" t="s">
        <v>4533</v>
      </c>
      <c r="O469" s="304"/>
    </row>
    <row r="470" spans="1:15" x14ac:dyDescent="0.3">
      <c r="A470" s="304"/>
      <c r="B470" s="187" t="s">
        <v>6110</v>
      </c>
      <c r="C470" s="179"/>
      <c r="D470" s="181"/>
      <c r="E470" s="181" t="s">
        <v>163</v>
      </c>
      <c r="F470" s="182" t="s">
        <v>163</v>
      </c>
      <c r="G470" s="182" t="s">
        <v>163</v>
      </c>
      <c r="H470" s="183" t="s">
        <v>163</v>
      </c>
      <c r="I470" s="179" t="s">
        <v>163</v>
      </c>
      <c r="J470" s="185" t="s">
        <v>163</v>
      </c>
      <c r="K470" s="190" t="s">
        <v>163</v>
      </c>
      <c r="L470" s="179" t="str">
        <f>VLOOKUP(K470,CódigosRetorno!$A$2:$B$1683,2,FALSE)</f>
        <v>-</v>
      </c>
      <c r="M470" s="184" t="s">
        <v>163</v>
      </c>
      <c r="N470" s="186" t="s">
        <v>163</v>
      </c>
      <c r="O470" s="304"/>
    </row>
    <row r="471" spans="1:15" ht="24" x14ac:dyDescent="0.3">
      <c r="A471" s="304"/>
      <c r="B471" s="1008">
        <f>B467+1</f>
        <v>64</v>
      </c>
      <c r="C471" s="1030" t="s">
        <v>5900</v>
      </c>
      <c r="D471" s="1008" t="s">
        <v>3</v>
      </c>
      <c r="E471" s="1008" t="s">
        <v>8</v>
      </c>
      <c r="F471" s="975" t="s">
        <v>3261</v>
      </c>
      <c r="G471" s="1008" t="s">
        <v>92</v>
      </c>
      <c r="H471" s="974" t="s">
        <v>4019</v>
      </c>
      <c r="I471" s="152" t="s">
        <v>5903</v>
      </c>
      <c r="J471" s="160" t="s">
        <v>171</v>
      </c>
      <c r="K471" s="823" t="s">
        <v>4786</v>
      </c>
      <c r="L471" s="152" t="str">
        <f>VLOOKUP(K471,CódigosRetorno!$A$2:$B$1683,2,FALSE)</f>
        <v>Falta identificador del pago del Monto de anticipo para relacionarlo con el comprobante que se realizo el  anticipo</v>
      </c>
      <c r="M471" s="144" t="s">
        <v>424</v>
      </c>
      <c r="N471" s="163" t="s">
        <v>163</v>
      </c>
      <c r="O471" s="304"/>
    </row>
    <row r="472" spans="1:15" ht="24" x14ac:dyDescent="0.3">
      <c r="A472" s="304"/>
      <c r="B472" s="1008"/>
      <c r="C472" s="1030"/>
      <c r="D472" s="1008"/>
      <c r="E472" s="1008"/>
      <c r="F472" s="975"/>
      <c r="G472" s="1008"/>
      <c r="H472" s="974"/>
      <c r="I472" s="152" t="s">
        <v>5071</v>
      </c>
      <c r="J472" s="160" t="s">
        <v>171</v>
      </c>
      <c r="K472" s="823" t="s">
        <v>4787</v>
      </c>
      <c r="L472" s="152" t="str">
        <f>VLOOKUP(K472,CódigosRetorno!$A$2:$B$1683,2,FALSE)</f>
        <v>El comprobante contiene un identificador de pago repetido en los montos anticipados</v>
      </c>
      <c r="M472" s="144" t="s">
        <v>424</v>
      </c>
      <c r="N472" s="163" t="s">
        <v>163</v>
      </c>
      <c r="O472" s="304"/>
    </row>
    <row r="473" spans="1:15" ht="36" x14ac:dyDescent="0.3">
      <c r="A473" s="304"/>
      <c r="B473" s="1008"/>
      <c r="C473" s="1030"/>
      <c r="D473" s="1008"/>
      <c r="E473" s="1008"/>
      <c r="F473" s="975"/>
      <c r="G473" s="1008"/>
      <c r="H473" s="974"/>
      <c r="I473" s="152" t="s">
        <v>4790</v>
      </c>
      <c r="J473" s="160" t="s">
        <v>171</v>
      </c>
      <c r="K473" s="823" t="s">
        <v>4788</v>
      </c>
      <c r="L473" s="152" t="str">
        <f>VLOOKUP(K473,CódigosRetorno!$A$2:$B$1683,2,FALSE)</f>
        <v>El comprobante contiene un pago anticipado pero no se ha consignado el documento que se realizo el anticipo</v>
      </c>
      <c r="M473" s="144" t="s">
        <v>424</v>
      </c>
      <c r="N473" s="163" t="s">
        <v>163</v>
      </c>
      <c r="O473" s="304"/>
    </row>
    <row r="474" spans="1:15" ht="24" x14ac:dyDescent="0.3">
      <c r="A474" s="304"/>
      <c r="B474" s="1008"/>
      <c r="C474" s="1030"/>
      <c r="D474" s="1008"/>
      <c r="E474" s="1008"/>
      <c r="F474" s="975"/>
      <c r="G474" s="144" t="s">
        <v>4020</v>
      </c>
      <c r="H474" s="101" t="s">
        <v>3901</v>
      </c>
      <c r="I474" s="152" t="s">
        <v>6446</v>
      </c>
      <c r="J474" s="144" t="s">
        <v>1075</v>
      </c>
      <c r="K474" s="821" t="s">
        <v>4231</v>
      </c>
      <c r="L474" s="152" t="str">
        <f>VLOOKUP(K474,CódigosRetorno!$A$2:$B$1683,2,FALSE)</f>
        <v>El dato ingresado como atributo @schemeName es incorrecto.</v>
      </c>
      <c r="M474" s="144" t="s">
        <v>424</v>
      </c>
      <c r="N474" s="163" t="s">
        <v>163</v>
      </c>
      <c r="O474" s="304"/>
    </row>
    <row r="475" spans="1:15" ht="24" x14ac:dyDescent="0.3">
      <c r="A475" s="304"/>
      <c r="B475" s="1008"/>
      <c r="C475" s="1030"/>
      <c r="D475" s="1008"/>
      <c r="E475" s="1008"/>
      <c r="F475" s="975"/>
      <c r="G475" s="144" t="s">
        <v>3885</v>
      </c>
      <c r="H475" s="101" t="s">
        <v>3902</v>
      </c>
      <c r="I475" s="152" t="s">
        <v>4238</v>
      </c>
      <c r="J475" s="144" t="s">
        <v>1075</v>
      </c>
      <c r="K475" s="821" t="s">
        <v>4232</v>
      </c>
      <c r="L475" s="152" t="str">
        <f>VLOOKUP(K475,CódigosRetorno!$A$2:$B$1683,2,FALSE)</f>
        <v>El dato ingresado como atributo @schemeAgencyName es incorrecto.</v>
      </c>
      <c r="M475" s="144" t="s">
        <v>424</v>
      </c>
      <c r="N475" s="163" t="s">
        <v>163</v>
      </c>
      <c r="O475" s="304"/>
    </row>
    <row r="476" spans="1:15" ht="24" x14ac:dyDescent="0.3">
      <c r="A476" s="304"/>
      <c r="B476" s="1008"/>
      <c r="C476" s="1030"/>
      <c r="D476" s="1008"/>
      <c r="E476" s="1008"/>
      <c r="F476" s="969" t="s">
        <v>11</v>
      </c>
      <c r="G476" s="999" t="s">
        <v>15</v>
      </c>
      <c r="H476" s="1004" t="s">
        <v>5902</v>
      </c>
      <c r="I476" s="152" t="s">
        <v>2766</v>
      </c>
      <c r="J476" s="160" t="s">
        <v>171</v>
      </c>
      <c r="K476" s="823" t="s">
        <v>1850</v>
      </c>
      <c r="L476" s="152" t="str">
        <f>VLOOKUP(K476,CódigosRetorno!$A$2:$B$1683,2,FALSE)</f>
        <v>PaidAmount: monto anticipado por documento debe ser mayor a cero.</v>
      </c>
      <c r="M476" s="144" t="s">
        <v>424</v>
      </c>
      <c r="N476" s="151" t="s">
        <v>163</v>
      </c>
      <c r="O476" s="304"/>
    </row>
    <row r="477" spans="1:15" ht="24" x14ac:dyDescent="0.3">
      <c r="A477" s="304"/>
      <c r="B477" s="1008"/>
      <c r="C477" s="1030"/>
      <c r="D477" s="1008"/>
      <c r="E477" s="1008"/>
      <c r="F477" s="970"/>
      <c r="G477" s="1000"/>
      <c r="H477" s="1005"/>
      <c r="I477" s="152" t="s">
        <v>4785</v>
      </c>
      <c r="J477" s="160" t="s">
        <v>171</v>
      </c>
      <c r="K477" s="823" t="s">
        <v>4811</v>
      </c>
      <c r="L477" s="152" t="str">
        <f>VLOOKUP(K477,CódigosRetorno!$A$2:$B$1683,2,FALSE)</f>
        <v>Si consigna montos de anticipo debe informar el Total de Anticipos</v>
      </c>
      <c r="M477" s="144" t="s">
        <v>424</v>
      </c>
      <c r="N477" s="151" t="s">
        <v>163</v>
      </c>
      <c r="O477" s="304"/>
    </row>
    <row r="478" spans="1:15" ht="24" x14ac:dyDescent="0.3">
      <c r="A478" s="304"/>
      <c r="B478" s="1008"/>
      <c r="C478" s="1030"/>
      <c r="D478" s="1008"/>
      <c r="E478" s="1008"/>
      <c r="F478" s="151" t="s">
        <v>12</v>
      </c>
      <c r="G478" s="144" t="s">
        <v>5700</v>
      </c>
      <c r="H478" s="101" t="s">
        <v>3928</v>
      </c>
      <c r="I478" s="154" t="s">
        <v>4742</v>
      </c>
      <c r="J478" s="160" t="s">
        <v>171</v>
      </c>
      <c r="K478" s="823" t="s">
        <v>695</v>
      </c>
      <c r="L478" s="152" t="str">
        <f>VLOOKUP(K478,CódigosRetorno!$A$2:$B$1683,2,FALSE)</f>
        <v>La moneda debe ser la misma en todo el documento. Salvo las percepciones que sólo son en moneda nacional.</v>
      </c>
      <c r="M478" s="144" t="s">
        <v>424</v>
      </c>
      <c r="N478" s="151" t="s">
        <v>4533</v>
      </c>
      <c r="O478" s="304"/>
    </row>
    <row r="479" spans="1:15" ht="24" x14ac:dyDescent="0.3">
      <c r="A479" s="304"/>
      <c r="B479" s="1008"/>
      <c r="C479" s="1030"/>
      <c r="D479" s="1008"/>
      <c r="E479" s="1008"/>
      <c r="F479" s="151" t="s">
        <v>137</v>
      </c>
      <c r="G479" s="151" t="s">
        <v>21</v>
      </c>
      <c r="H479" s="152" t="s">
        <v>4021</v>
      </c>
      <c r="I479" s="152" t="s">
        <v>2515</v>
      </c>
      <c r="J479" s="144" t="s">
        <v>163</v>
      </c>
      <c r="K479" s="821" t="s">
        <v>163</v>
      </c>
      <c r="L479" s="152" t="str">
        <f>VLOOKUP(K479,CódigosRetorno!$A$2:$B$1683,2,FALSE)</f>
        <v>-</v>
      </c>
      <c r="M479" s="144" t="s">
        <v>163</v>
      </c>
      <c r="N479" s="151" t="s">
        <v>163</v>
      </c>
      <c r="O479" s="304"/>
    </row>
    <row r="480" spans="1:15" ht="36" x14ac:dyDescent="0.3">
      <c r="A480" s="304"/>
      <c r="B480" s="1008"/>
      <c r="C480" s="1030"/>
      <c r="D480" s="1008"/>
      <c r="E480" s="1008"/>
      <c r="F480" s="975" t="s">
        <v>3261</v>
      </c>
      <c r="G480" s="1008" t="s">
        <v>92</v>
      </c>
      <c r="H480" s="1030" t="s">
        <v>4022</v>
      </c>
      <c r="I480" s="152" t="s">
        <v>5904</v>
      </c>
      <c r="J480" s="160" t="s">
        <v>171</v>
      </c>
      <c r="K480" s="823" t="s">
        <v>4800</v>
      </c>
      <c r="L480" s="152" t="str">
        <f>VLOOKUP(K480,CódigosRetorno!$A$2:$B$1683,2,FALSE)</f>
        <v>No existe información del Monto Anticipado para el comprobante que se realizo el anticipo</v>
      </c>
      <c r="M480" s="144" t="s">
        <v>424</v>
      </c>
      <c r="N480" s="151" t="s">
        <v>163</v>
      </c>
      <c r="O480" s="304"/>
    </row>
    <row r="481" spans="1:15" ht="36" x14ac:dyDescent="0.3">
      <c r="A481" s="304"/>
      <c r="B481" s="1008"/>
      <c r="C481" s="1030"/>
      <c r="D481" s="1008"/>
      <c r="E481" s="1008"/>
      <c r="F481" s="975"/>
      <c r="G481" s="1008"/>
      <c r="H481" s="1030"/>
      <c r="I481" s="152" t="s">
        <v>4796</v>
      </c>
      <c r="J481" s="160" t="s">
        <v>171</v>
      </c>
      <c r="K481" s="823" t="s">
        <v>4801</v>
      </c>
      <c r="L481" s="152" t="str">
        <f>VLOOKUP(K481,CódigosRetorno!$A$2:$B$1683,2,FALSE)</f>
        <v>El comprobante contiene un identificador de pago repetido en los comprobantes que se realizo el anticipo</v>
      </c>
      <c r="M481" s="144" t="s">
        <v>424</v>
      </c>
      <c r="N481" s="163" t="s">
        <v>163</v>
      </c>
      <c r="O481" s="304"/>
    </row>
    <row r="482" spans="1:15" ht="24" x14ac:dyDescent="0.3">
      <c r="A482" s="304"/>
      <c r="B482" s="1008"/>
      <c r="C482" s="1030"/>
      <c r="D482" s="1008"/>
      <c r="E482" s="1008"/>
      <c r="F482" s="975"/>
      <c r="G482" s="1008"/>
      <c r="H482" s="1030"/>
      <c r="I482" s="152" t="s">
        <v>4791</v>
      </c>
      <c r="J482" s="160" t="s">
        <v>171</v>
      </c>
      <c r="K482" s="823" t="s">
        <v>4802</v>
      </c>
      <c r="L482" s="152" t="str">
        <f>VLOOKUP(K482,CódigosRetorno!$A$2:$B$1683,2,FALSE)</f>
        <v>Falta identificador del pago del comprobante para relacionarlo con el monto de  anticipo</v>
      </c>
      <c r="M482" s="144" t="s">
        <v>424</v>
      </c>
      <c r="N482" s="163" t="s">
        <v>163</v>
      </c>
      <c r="O482" s="304"/>
    </row>
    <row r="483" spans="1:15" ht="24" x14ac:dyDescent="0.3">
      <c r="A483" s="304"/>
      <c r="B483" s="1008"/>
      <c r="C483" s="1030"/>
      <c r="D483" s="1008"/>
      <c r="E483" s="1008"/>
      <c r="F483" s="975"/>
      <c r="G483" s="144" t="s">
        <v>4020</v>
      </c>
      <c r="H483" s="101" t="s">
        <v>3888</v>
      </c>
      <c r="I483" s="152" t="s">
        <v>6446</v>
      </c>
      <c r="J483" s="144" t="s">
        <v>1075</v>
      </c>
      <c r="K483" s="821" t="s">
        <v>4227</v>
      </c>
      <c r="L483" s="152" t="str">
        <f>VLOOKUP(K483,CódigosRetorno!$A$2:$B$1683,2,FALSE)</f>
        <v>El dato ingresado como atributo @listName es incorrecto.</v>
      </c>
      <c r="M483" s="144" t="s">
        <v>424</v>
      </c>
      <c r="N483" s="163" t="s">
        <v>163</v>
      </c>
      <c r="O483" s="304"/>
    </row>
    <row r="484" spans="1:15" ht="24" x14ac:dyDescent="0.3">
      <c r="A484" s="304"/>
      <c r="B484" s="1008"/>
      <c r="C484" s="1030"/>
      <c r="D484" s="1008"/>
      <c r="E484" s="1008"/>
      <c r="F484" s="975"/>
      <c r="G484" s="144" t="s">
        <v>3885</v>
      </c>
      <c r="H484" s="101" t="s">
        <v>3886</v>
      </c>
      <c r="I484" s="152" t="s">
        <v>4238</v>
      </c>
      <c r="J484" s="160" t="s">
        <v>1075</v>
      </c>
      <c r="K484" s="823" t="s">
        <v>4226</v>
      </c>
      <c r="L484" s="152" t="str">
        <f>VLOOKUP(K484,CódigosRetorno!$A$2:$B$1683,2,FALSE)</f>
        <v>El dato ingresado como atributo @listAgencyName es incorrecto.</v>
      </c>
      <c r="M484" s="144" t="s">
        <v>424</v>
      </c>
      <c r="N484" s="163" t="s">
        <v>163</v>
      </c>
      <c r="O484" s="304"/>
    </row>
    <row r="485" spans="1:15" ht="72" x14ac:dyDescent="0.3">
      <c r="A485" s="304"/>
      <c r="B485" s="1008"/>
      <c r="C485" s="1030"/>
      <c r="D485" s="1008"/>
      <c r="E485" s="1008"/>
      <c r="F485" s="975" t="s">
        <v>41</v>
      </c>
      <c r="G485" s="1008" t="s">
        <v>52</v>
      </c>
      <c r="H485" s="1030" t="s">
        <v>4789</v>
      </c>
      <c r="I485" s="154" t="s">
        <v>6090</v>
      </c>
      <c r="J485" s="160" t="s">
        <v>171</v>
      </c>
      <c r="K485" s="823" t="s">
        <v>1833</v>
      </c>
      <c r="L485" s="152" t="str">
        <f>VLOOKUP(K485,CódigosRetorno!$A$2:$B$1683,2,FALSE)</f>
        <v>El dato ingresado debe indicar SERIE-CORRELATIVO del documento que se realizo el anticipo.</v>
      </c>
      <c r="M485" s="144" t="s">
        <v>424</v>
      </c>
      <c r="N485" s="163" t="s">
        <v>163</v>
      </c>
      <c r="O485" s="304"/>
    </row>
    <row r="486" spans="1:15" ht="72" x14ac:dyDescent="0.3">
      <c r="A486" s="304"/>
      <c r="B486" s="1008"/>
      <c r="C486" s="1030"/>
      <c r="D486" s="1008"/>
      <c r="E486" s="1008"/>
      <c r="F486" s="975"/>
      <c r="G486" s="1008"/>
      <c r="H486" s="1030"/>
      <c r="I486" s="154" t="s">
        <v>6089</v>
      </c>
      <c r="J486" s="160" t="s">
        <v>171</v>
      </c>
      <c r="K486" s="823" t="s">
        <v>1833</v>
      </c>
      <c r="L486" s="152" t="str">
        <f>VLOOKUP(K486,CódigosRetorno!$A$2:$B$1683,2,FALSE)</f>
        <v>El dato ingresado debe indicar SERIE-CORRELATIVO del documento que se realizo el anticipo.</v>
      </c>
      <c r="M486" s="144" t="s">
        <v>424</v>
      </c>
      <c r="N486" s="163" t="s">
        <v>163</v>
      </c>
      <c r="O486" s="304"/>
    </row>
    <row r="487" spans="1:15" ht="36" x14ac:dyDescent="0.3">
      <c r="A487" s="304"/>
      <c r="B487" s="1008"/>
      <c r="C487" s="1030"/>
      <c r="D487" s="1008"/>
      <c r="E487" s="1008"/>
      <c r="F487" s="145" t="s">
        <v>9</v>
      </c>
      <c r="G487" s="149" t="s">
        <v>5705</v>
      </c>
      <c r="H487" s="153" t="s">
        <v>4023</v>
      </c>
      <c r="I487" s="152" t="s">
        <v>4798</v>
      </c>
      <c r="J487" s="160" t="s">
        <v>171</v>
      </c>
      <c r="K487" s="823" t="s">
        <v>1848</v>
      </c>
      <c r="L487" s="152" t="str">
        <f>VLOOKUP(K487,CódigosRetorno!$A$2:$B$1683,2,FALSE)</f>
        <v>Código de documento de referencia debe ser 02 o 03.</v>
      </c>
      <c r="M487" s="144" t="s">
        <v>424</v>
      </c>
      <c r="N487" s="151" t="s">
        <v>4644</v>
      </c>
      <c r="O487" s="304"/>
    </row>
    <row r="488" spans="1:15" ht="24" x14ac:dyDescent="0.3">
      <c r="A488" s="304"/>
      <c r="B488" s="1008"/>
      <c r="C488" s="1030"/>
      <c r="D488" s="1008"/>
      <c r="E488" s="1008"/>
      <c r="F488" s="975"/>
      <c r="G488" s="151" t="s">
        <v>3972</v>
      </c>
      <c r="H488" s="101" t="s">
        <v>3888</v>
      </c>
      <c r="I488" s="152" t="s">
        <v>6447</v>
      </c>
      <c r="J488" s="144" t="s">
        <v>1075</v>
      </c>
      <c r="K488" s="821" t="s">
        <v>4227</v>
      </c>
      <c r="L488" s="152" t="str">
        <f>VLOOKUP(K488,CódigosRetorno!$A$2:$B$1683,2,FALSE)</f>
        <v>El dato ingresado como atributo @listName es incorrecto.</v>
      </c>
      <c r="M488" s="144" t="s">
        <v>424</v>
      </c>
      <c r="N488" s="163" t="s">
        <v>163</v>
      </c>
      <c r="O488" s="304"/>
    </row>
    <row r="489" spans="1:15" ht="24" x14ac:dyDescent="0.3">
      <c r="A489" s="304"/>
      <c r="B489" s="1008"/>
      <c r="C489" s="1030"/>
      <c r="D489" s="1008"/>
      <c r="E489" s="1008"/>
      <c r="F489" s="975"/>
      <c r="G489" s="163" t="s">
        <v>3885</v>
      </c>
      <c r="H489" s="101" t="s">
        <v>3886</v>
      </c>
      <c r="I489" s="152" t="s">
        <v>4238</v>
      </c>
      <c r="J489" s="160" t="s">
        <v>1075</v>
      </c>
      <c r="K489" s="823" t="s">
        <v>4226</v>
      </c>
      <c r="L489" s="152" t="str">
        <f>VLOOKUP(K489,CódigosRetorno!$A$2:$B$1683,2,FALSE)</f>
        <v>El dato ingresado como atributo @listAgencyName es incorrecto.</v>
      </c>
      <c r="M489" s="144" t="s">
        <v>424</v>
      </c>
      <c r="N489" s="163" t="s">
        <v>163</v>
      </c>
      <c r="O489" s="304"/>
    </row>
    <row r="490" spans="1:15" ht="36" x14ac:dyDescent="0.3">
      <c r="A490" s="304"/>
      <c r="B490" s="1008"/>
      <c r="C490" s="1030"/>
      <c r="D490" s="1008"/>
      <c r="E490" s="1008"/>
      <c r="F490" s="975"/>
      <c r="G490" s="163" t="s">
        <v>3973</v>
      </c>
      <c r="H490" s="101" t="s">
        <v>3890</v>
      </c>
      <c r="I490" s="152" t="s">
        <v>6437</v>
      </c>
      <c r="J490" s="160" t="s">
        <v>1075</v>
      </c>
      <c r="K490" s="823" t="s">
        <v>4228</v>
      </c>
      <c r="L490" s="152" t="str">
        <f>VLOOKUP(K490,CódigosRetorno!$A$2:$B$1683,2,FALSE)</f>
        <v>El dato ingresado como atributo @listURI es incorrecto.</v>
      </c>
      <c r="M490" s="144" t="s">
        <v>424</v>
      </c>
      <c r="N490" s="163" t="s">
        <v>163</v>
      </c>
      <c r="O490" s="304"/>
    </row>
    <row r="491" spans="1:15" ht="24" x14ac:dyDescent="0.3">
      <c r="A491" s="304"/>
      <c r="B491" s="1008"/>
      <c r="C491" s="1030"/>
      <c r="D491" s="1008"/>
      <c r="E491" s="1008"/>
      <c r="F491" s="969" t="s">
        <v>4024</v>
      </c>
      <c r="G491" s="999" t="s">
        <v>7</v>
      </c>
      <c r="H491" s="1004" t="s">
        <v>4025</v>
      </c>
      <c r="I491" s="152" t="s">
        <v>4799</v>
      </c>
      <c r="J491" s="160" t="s">
        <v>171</v>
      </c>
      <c r="K491" s="823" t="s">
        <v>4803</v>
      </c>
      <c r="L491" s="152" t="str">
        <f>VLOOKUP(K491,CódigosRetorno!$A$2:$B$1683,2,FALSE)</f>
        <v>Debe consignar Numero de RUC del emisor del comprobante de anticipo</v>
      </c>
      <c r="M491" s="144" t="s">
        <v>424</v>
      </c>
      <c r="N491" s="163" t="s">
        <v>163</v>
      </c>
      <c r="O491" s="304"/>
    </row>
    <row r="492" spans="1:15" ht="24" x14ac:dyDescent="0.3">
      <c r="A492" s="304"/>
      <c r="B492" s="1008"/>
      <c r="C492" s="1030"/>
      <c r="D492" s="1008"/>
      <c r="E492" s="1008"/>
      <c r="F492" s="996"/>
      <c r="G492" s="1006"/>
      <c r="H492" s="1105"/>
      <c r="I492" s="152" t="s">
        <v>4806</v>
      </c>
      <c r="J492" s="160" t="s">
        <v>171</v>
      </c>
      <c r="K492" s="823" t="s">
        <v>1825</v>
      </c>
      <c r="L492" s="152" t="str">
        <f>VLOOKUP(K492,CódigosRetorno!$A$2:$B$1683,2,FALSE)</f>
        <v>RUC que emitio documento de anticipo, no existe.</v>
      </c>
      <c r="M492" s="144" t="s">
        <v>185</v>
      </c>
      <c r="N492" s="151" t="s">
        <v>2513</v>
      </c>
      <c r="O492" s="304"/>
    </row>
    <row r="493" spans="1:15" ht="72" x14ac:dyDescent="0.3">
      <c r="A493" s="304"/>
      <c r="B493" s="1008"/>
      <c r="C493" s="1030"/>
      <c r="D493" s="1008"/>
      <c r="E493" s="1008"/>
      <c r="F493" s="996"/>
      <c r="G493" s="1006"/>
      <c r="H493" s="1105"/>
      <c r="I493" s="152" t="s">
        <v>5077</v>
      </c>
      <c r="J493" s="144" t="s">
        <v>171</v>
      </c>
      <c r="K493" s="821" t="s">
        <v>4807</v>
      </c>
      <c r="L493" s="152" t="str">
        <f>VLOOKUP(K493,CódigosRetorno!$A$2:$B$1683,2,FALSE)</f>
        <v>El comprobante que se realizo el anticipo no existe</v>
      </c>
      <c r="M493" s="144" t="s">
        <v>185</v>
      </c>
      <c r="N493" s="151" t="s">
        <v>2501</v>
      </c>
      <c r="O493" s="304"/>
    </row>
    <row r="494" spans="1:15" ht="72" x14ac:dyDescent="0.3">
      <c r="A494" s="304"/>
      <c r="B494" s="1008"/>
      <c r="C494" s="1030"/>
      <c r="D494" s="1008"/>
      <c r="E494" s="1008"/>
      <c r="F494" s="970"/>
      <c r="G494" s="1000"/>
      <c r="H494" s="1106"/>
      <c r="I494" s="152" t="s">
        <v>5070</v>
      </c>
      <c r="J494" s="144" t="s">
        <v>1075</v>
      </c>
      <c r="K494" s="821" t="s">
        <v>4808</v>
      </c>
      <c r="L494" s="152" t="str">
        <f>VLOOKUP(K494,CódigosRetorno!$A$2:$B$1683,2,FALSE)</f>
        <v>El comprobante que se realizo el anticipo no se encuentra autorizado</v>
      </c>
      <c r="M494" s="144" t="s">
        <v>185</v>
      </c>
      <c r="N494" s="151" t="s">
        <v>2849</v>
      </c>
      <c r="O494" s="304"/>
    </row>
    <row r="495" spans="1:15" ht="36" x14ac:dyDescent="0.3">
      <c r="A495" s="304"/>
      <c r="B495" s="1008"/>
      <c r="C495" s="1030"/>
      <c r="D495" s="1008"/>
      <c r="E495" s="1008"/>
      <c r="F495" s="151" t="s">
        <v>43</v>
      </c>
      <c r="G495" s="144" t="s">
        <v>5701</v>
      </c>
      <c r="H495" s="152" t="s">
        <v>4026</v>
      </c>
      <c r="I495" s="152" t="s">
        <v>4829</v>
      </c>
      <c r="J495" s="160" t="s">
        <v>171</v>
      </c>
      <c r="K495" s="823" t="s">
        <v>1834</v>
      </c>
      <c r="L495" s="152" t="str">
        <f>VLOOKUP(K495,CódigosRetorno!$A$2:$B$1683,2,FALSE)</f>
        <v>El tipo documento del emisor que realiza el anticipo debe ser 6 del catalogo de tipo de documento.</v>
      </c>
      <c r="M495" s="144" t="s">
        <v>424</v>
      </c>
      <c r="N495" s="151" t="s">
        <v>4654</v>
      </c>
      <c r="O495" s="304"/>
    </row>
    <row r="496" spans="1:15" ht="24" x14ac:dyDescent="0.3">
      <c r="A496" s="304"/>
      <c r="B496" s="1008"/>
      <c r="C496" s="1030"/>
      <c r="D496" s="1008"/>
      <c r="E496" s="1008"/>
      <c r="F496" s="975"/>
      <c r="G496" s="163" t="s">
        <v>3900</v>
      </c>
      <c r="H496" s="96" t="s">
        <v>3901</v>
      </c>
      <c r="I496" s="152" t="s">
        <v>6307</v>
      </c>
      <c r="J496" s="144" t="s">
        <v>1075</v>
      </c>
      <c r="K496" s="821" t="s">
        <v>4231</v>
      </c>
      <c r="L496" s="152" t="str">
        <f>VLOOKUP(K496,CódigosRetorno!$A$2:$B$1683,2,FALSE)</f>
        <v>El dato ingresado como atributo @schemeName es incorrecto.</v>
      </c>
      <c r="M496" s="144" t="s">
        <v>424</v>
      </c>
      <c r="N496" s="163" t="s">
        <v>163</v>
      </c>
      <c r="O496" s="304"/>
    </row>
    <row r="497" spans="1:15" ht="24" x14ac:dyDescent="0.3">
      <c r="A497" s="304"/>
      <c r="B497" s="1008"/>
      <c r="C497" s="1030"/>
      <c r="D497" s="1008"/>
      <c r="E497" s="1008"/>
      <c r="F497" s="975"/>
      <c r="G497" s="163" t="s">
        <v>3885</v>
      </c>
      <c r="H497" s="96" t="s">
        <v>3902</v>
      </c>
      <c r="I497" s="152" t="s">
        <v>4238</v>
      </c>
      <c r="J497" s="144" t="s">
        <v>1075</v>
      </c>
      <c r="K497" s="821" t="s">
        <v>4232</v>
      </c>
      <c r="L497" s="152" t="str">
        <f>VLOOKUP(K497,CódigosRetorno!$A$2:$B$1683,2,FALSE)</f>
        <v>El dato ingresado como atributo @schemeAgencyName es incorrecto.</v>
      </c>
      <c r="M497" s="144" t="s">
        <v>424</v>
      </c>
      <c r="N497" s="163" t="s">
        <v>163</v>
      </c>
      <c r="O497" s="304"/>
    </row>
    <row r="498" spans="1:15" ht="48" x14ac:dyDescent="0.3">
      <c r="A498" s="304"/>
      <c r="B498" s="1008"/>
      <c r="C498" s="1030"/>
      <c r="D498" s="1008"/>
      <c r="E498" s="1008"/>
      <c r="F498" s="975"/>
      <c r="G498" s="163" t="s">
        <v>4027</v>
      </c>
      <c r="H498" s="96" t="s">
        <v>3904</v>
      </c>
      <c r="I498" s="152" t="s">
        <v>6308</v>
      </c>
      <c r="J498" s="160" t="s">
        <v>1075</v>
      </c>
      <c r="K498" s="823" t="s">
        <v>4233</v>
      </c>
      <c r="L498" s="152" t="str">
        <f>VLOOKUP(K498,CódigosRetorno!$A$2:$B$1683,2,FALSE)</f>
        <v>El dato ingresado como atributo @schemeURI es incorrecto.</v>
      </c>
      <c r="M498" s="144" t="s">
        <v>424</v>
      </c>
      <c r="N498" s="163" t="s">
        <v>163</v>
      </c>
      <c r="O498" s="304"/>
    </row>
    <row r="499" spans="1:15" ht="24" x14ac:dyDescent="0.3">
      <c r="A499" s="304"/>
      <c r="B499" s="1008">
        <f>B471+1</f>
        <v>65</v>
      </c>
      <c r="C499" s="1030" t="s">
        <v>5901</v>
      </c>
      <c r="D499" s="1008"/>
      <c r="E499" s="1008" t="s">
        <v>8</v>
      </c>
      <c r="F499" s="151" t="s">
        <v>11</v>
      </c>
      <c r="G499" s="144" t="s">
        <v>15</v>
      </c>
      <c r="H499" s="152" t="s">
        <v>2765</v>
      </c>
      <c r="I499" s="154" t="s">
        <v>5905</v>
      </c>
      <c r="J499" s="160" t="s">
        <v>171</v>
      </c>
      <c r="K499" s="823" t="s">
        <v>1842</v>
      </c>
      <c r="L499" s="152" t="str">
        <f>VLOOKUP(K499,CódigosRetorno!$A$2:$B$1683,2,FALSE)</f>
        <v>Total de anticipos diferente a los montos anticipados por documento.</v>
      </c>
      <c r="M499" s="139" t="s">
        <v>424</v>
      </c>
      <c r="N499" s="151" t="s">
        <v>163</v>
      </c>
      <c r="O499" s="304"/>
    </row>
    <row r="500" spans="1:15" ht="24" x14ac:dyDescent="0.3">
      <c r="A500" s="304"/>
      <c r="B500" s="1008"/>
      <c r="C500" s="1030"/>
      <c r="D500" s="1008"/>
      <c r="E500" s="1008"/>
      <c r="F500" s="151" t="s">
        <v>12</v>
      </c>
      <c r="G500" s="144" t="s">
        <v>5700</v>
      </c>
      <c r="H500" s="101" t="s">
        <v>3928</v>
      </c>
      <c r="I500" s="154" t="s">
        <v>4742</v>
      </c>
      <c r="J500" s="160" t="s">
        <v>171</v>
      </c>
      <c r="K500" s="823" t="s">
        <v>695</v>
      </c>
      <c r="L500" s="152" t="str">
        <f>VLOOKUP(K500,CódigosRetorno!$A$2:$B$1683,2,FALSE)</f>
        <v>La moneda debe ser la misma en todo el documento. Salvo las percepciones que sólo son en moneda nacional.</v>
      </c>
      <c r="M500" s="144" t="s">
        <v>424</v>
      </c>
      <c r="N500" s="151" t="s">
        <v>4533</v>
      </c>
      <c r="O500" s="304"/>
    </row>
    <row r="501" spans="1:15" x14ac:dyDescent="0.3">
      <c r="A501" s="304"/>
      <c r="B501" s="187" t="s">
        <v>6112</v>
      </c>
      <c r="C501" s="179"/>
      <c r="D501" s="181"/>
      <c r="E501" s="181"/>
      <c r="F501" s="182"/>
      <c r="G501" s="182"/>
      <c r="H501" s="180"/>
      <c r="I501" s="179" t="s">
        <v>163</v>
      </c>
      <c r="J501" s="185" t="s">
        <v>163</v>
      </c>
      <c r="K501" s="190" t="s">
        <v>163</v>
      </c>
      <c r="L501" s="179" t="str">
        <f>VLOOKUP(K501,CódigosRetorno!$A$2:$B$1683,2,FALSE)</f>
        <v>-</v>
      </c>
      <c r="M501" s="184" t="s">
        <v>163</v>
      </c>
      <c r="N501" s="186" t="s">
        <v>163</v>
      </c>
      <c r="O501" s="304"/>
    </row>
    <row r="502" spans="1:15" x14ac:dyDescent="0.3">
      <c r="A502" s="304"/>
      <c r="B502" s="257" t="s">
        <v>5824</v>
      </c>
      <c r="C502" s="258"/>
      <c r="D502" s="258"/>
      <c r="E502" s="258"/>
      <c r="F502" s="258"/>
      <c r="G502" s="258"/>
      <c r="H502" s="258"/>
      <c r="I502" s="258"/>
      <c r="J502" s="258"/>
      <c r="K502" s="829" t="s">
        <v>163</v>
      </c>
      <c r="L502" s="258" t="str">
        <f>VLOOKUP(K502,CódigosRetorno!$A$2:$B$1683,2,FALSE)</f>
        <v>-</v>
      </c>
      <c r="M502" s="258"/>
      <c r="N502" s="523"/>
      <c r="O502" s="304"/>
    </row>
    <row r="503" spans="1:15" ht="24" x14ac:dyDescent="0.3">
      <c r="A503" s="304"/>
      <c r="B503" s="975">
        <f>B499+1</f>
        <v>66</v>
      </c>
      <c r="C503" s="1030" t="s">
        <v>5008</v>
      </c>
      <c r="D503" s="975" t="s">
        <v>3</v>
      </c>
      <c r="E503" s="975" t="s">
        <v>8</v>
      </c>
      <c r="F503" s="151" t="s">
        <v>9</v>
      </c>
      <c r="G503" s="151" t="s">
        <v>5713</v>
      </c>
      <c r="H503" s="152" t="s">
        <v>4035</v>
      </c>
      <c r="I503" s="152" t="s">
        <v>4036</v>
      </c>
      <c r="J503" s="144" t="s">
        <v>1075</v>
      </c>
      <c r="K503" s="821" t="s">
        <v>1283</v>
      </c>
      <c r="L503" s="152" t="str">
        <f>VLOOKUP(K503,CódigosRetorno!$A$2:$B$1683,2,FALSE)</f>
        <v>Para el TransportModeCode, se está usando un valor que no existe en el catálogo Nro. 18.</v>
      </c>
      <c r="M503" s="144" t="s">
        <v>424</v>
      </c>
      <c r="N503" s="151" t="s">
        <v>4656</v>
      </c>
      <c r="O503" s="304"/>
    </row>
    <row r="504" spans="1:15" ht="24" x14ac:dyDescent="0.3">
      <c r="A504" s="304"/>
      <c r="B504" s="975"/>
      <c r="C504" s="1030"/>
      <c r="D504" s="975"/>
      <c r="E504" s="975"/>
      <c r="F504" s="969"/>
      <c r="G504" s="151" t="s">
        <v>4037</v>
      </c>
      <c r="H504" s="152" t="s">
        <v>3888</v>
      </c>
      <c r="I504" s="152" t="s">
        <v>6448</v>
      </c>
      <c r="J504" s="144" t="s">
        <v>1075</v>
      </c>
      <c r="K504" s="821" t="s">
        <v>4227</v>
      </c>
      <c r="L504" s="152" t="str">
        <f>VLOOKUP(K504,CódigosRetorno!$A$2:$B$1683,2,FALSE)</f>
        <v>El dato ingresado como atributo @listName es incorrecto.</v>
      </c>
      <c r="M504" s="144" t="s">
        <v>424</v>
      </c>
      <c r="N504" s="163" t="s">
        <v>163</v>
      </c>
      <c r="O504" s="304"/>
    </row>
    <row r="505" spans="1:15" ht="24" x14ac:dyDescent="0.3">
      <c r="A505" s="304"/>
      <c r="B505" s="975"/>
      <c r="C505" s="1030"/>
      <c r="D505" s="975"/>
      <c r="E505" s="975"/>
      <c r="F505" s="996"/>
      <c r="G505" s="151" t="s">
        <v>3885</v>
      </c>
      <c r="H505" s="152" t="s">
        <v>3886</v>
      </c>
      <c r="I505" s="152" t="s">
        <v>4238</v>
      </c>
      <c r="J505" s="160" t="s">
        <v>1075</v>
      </c>
      <c r="K505" s="823" t="s">
        <v>4226</v>
      </c>
      <c r="L505" s="152" t="str">
        <f>VLOOKUP(K505,CódigosRetorno!$A$2:$B$1683,2,FALSE)</f>
        <v>El dato ingresado como atributo @listAgencyName es incorrecto.</v>
      </c>
      <c r="M505" s="144" t="s">
        <v>424</v>
      </c>
      <c r="N505" s="163" t="s">
        <v>163</v>
      </c>
      <c r="O505" s="304"/>
    </row>
    <row r="506" spans="1:15" ht="36" x14ac:dyDescent="0.3">
      <c r="A506" s="304"/>
      <c r="B506" s="975"/>
      <c r="C506" s="1030"/>
      <c r="D506" s="975"/>
      <c r="E506" s="975"/>
      <c r="F506" s="970"/>
      <c r="G506" s="151" t="s">
        <v>4038</v>
      </c>
      <c r="H506" s="152" t="s">
        <v>3890</v>
      </c>
      <c r="I506" s="152" t="s">
        <v>6449</v>
      </c>
      <c r="J506" s="160" t="s">
        <v>1075</v>
      </c>
      <c r="K506" s="823" t="s">
        <v>4228</v>
      </c>
      <c r="L506" s="152" t="str">
        <f>VLOOKUP(K506,CódigosRetorno!$A$2:$B$1683,2,FALSE)</f>
        <v>El dato ingresado como atributo @listURI es incorrecto.</v>
      </c>
      <c r="M506" s="144" t="s">
        <v>424</v>
      </c>
      <c r="N506" s="163" t="s">
        <v>163</v>
      </c>
      <c r="O506" s="304"/>
    </row>
    <row r="507" spans="1:15" ht="36" x14ac:dyDescent="0.3">
      <c r="A507" s="304"/>
      <c r="B507" s="975">
        <f>B503+1</f>
        <v>67</v>
      </c>
      <c r="C507" s="1030" t="s">
        <v>4054</v>
      </c>
      <c r="D507" s="975" t="s">
        <v>3</v>
      </c>
      <c r="E507" s="975" t="s">
        <v>8</v>
      </c>
      <c r="F507" s="975" t="s">
        <v>44</v>
      </c>
      <c r="G507" s="975" t="s">
        <v>5702</v>
      </c>
      <c r="H507" s="974" t="s">
        <v>4596</v>
      </c>
      <c r="I507" s="496" t="s">
        <v>6746</v>
      </c>
      <c r="J507" s="521" t="s">
        <v>1075</v>
      </c>
      <c r="K507" s="522" t="s">
        <v>1163</v>
      </c>
      <c r="L507" s="152" t="str">
        <f>VLOOKUP(K507,CódigosRetorno!$A$2:$B$1683,2,FALSE)</f>
        <v>cac:Shipment - Para Factura Electrónica Remitente debe indicar el punto de llegada para el sustento de traslado de bienes (cac:DeliveryAddrees).</v>
      </c>
      <c r="M507" s="144" t="s">
        <v>424</v>
      </c>
      <c r="N507" s="163" t="s">
        <v>163</v>
      </c>
      <c r="O507" s="304"/>
    </row>
    <row r="508" spans="1:15" ht="36" x14ac:dyDescent="0.3">
      <c r="A508" s="304"/>
      <c r="B508" s="975"/>
      <c r="C508" s="1030"/>
      <c r="D508" s="975"/>
      <c r="E508" s="975"/>
      <c r="F508" s="975"/>
      <c r="G508" s="975"/>
      <c r="H508" s="974"/>
      <c r="I508" s="496" t="s">
        <v>6747</v>
      </c>
      <c r="J508" s="521" t="s">
        <v>1075</v>
      </c>
      <c r="K508" s="522" t="s">
        <v>1155</v>
      </c>
      <c r="L508" s="152" t="str">
        <f>VLOOKUP(K508,CódigosRetorno!$A$2:$B$1683,2,FALSE)</f>
        <v>cac:Shipment - Para Factura Electrónica Transportista no se consigna punto de llegada para el sustento de traslado de bienes (cac:DeliveryAddress).</v>
      </c>
      <c r="M508" s="144" t="s">
        <v>424</v>
      </c>
      <c r="N508" s="151" t="s">
        <v>163</v>
      </c>
      <c r="O508" s="304"/>
    </row>
    <row r="509" spans="1:15" ht="36" x14ac:dyDescent="0.3">
      <c r="A509" s="304"/>
      <c r="B509" s="975"/>
      <c r="C509" s="1030"/>
      <c r="D509" s="975"/>
      <c r="E509" s="975"/>
      <c r="F509" s="975"/>
      <c r="G509" s="975"/>
      <c r="H509" s="974"/>
      <c r="I509" s="152" t="s">
        <v>6371</v>
      </c>
      <c r="J509" s="144" t="s">
        <v>1075</v>
      </c>
      <c r="K509" s="821" t="s">
        <v>1108</v>
      </c>
      <c r="L509" s="152" t="str">
        <f>VLOOKUP(K509,CódigosRetorno!$A$2:$B$1683,2,FALSE)</f>
        <v>El dato ingresado como código de ubigeo de punto de llegada no corresponde a un valor esperado (catalogo nro 13).</v>
      </c>
      <c r="M509" s="144" t="s">
        <v>424</v>
      </c>
      <c r="N509" s="151" t="s">
        <v>4642</v>
      </c>
      <c r="O509" s="304"/>
    </row>
    <row r="510" spans="1:15" ht="24" x14ac:dyDescent="0.3">
      <c r="A510" s="304"/>
      <c r="B510" s="975"/>
      <c r="C510" s="1030"/>
      <c r="D510" s="975"/>
      <c r="E510" s="975"/>
      <c r="F510" s="975"/>
      <c r="G510" s="151" t="s">
        <v>3911</v>
      </c>
      <c r="H510" s="101" t="s">
        <v>3902</v>
      </c>
      <c r="I510" s="152" t="s">
        <v>4243</v>
      </c>
      <c r="J510" s="144" t="s">
        <v>1075</v>
      </c>
      <c r="K510" s="821" t="s">
        <v>4232</v>
      </c>
      <c r="L510" s="152" t="str">
        <f>VLOOKUP(K510,CódigosRetorno!$A$2:$B$1683,2,FALSE)</f>
        <v>El dato ingresado como atributo @schemeAgencyName es incorrecto.</v>
      </c>
      <c r="M510" s="144" t="s">
        <v>424</v>
      </c>
      <c r="N510" s="151" t="s">
        <v>163</v>
      </c>
      <c r="O510" s="304"/>
    </row>
    <row r="511" spans="1:15" ht="24" x14ac:dyDescent="0.3">
      <c r="A511" s="304"/>
      <c r="B511" s="975"/>
      <c r="C511" s="1030"/>
      <c r="D511" s="975"/>
      <c r="E511" s="975"/>
      <c r="F511" s="975"/>
      <c r="G511" s="151" t="s">
        <v>3912</v>
      </c>
      <c r="H511" s="101" t="s">
        <v>3901</v>
      </c>
      <c r="I511" s="152" t="s">
        <v>4244</v>
      </c>
      <c r="J511" s="144" t="s">
        <v>1075</v>
      </c>
      <c r="K511" s="821" t="s">
        <v>4231</v>
      </c>
      <c r="L511" s="152" t="str">
        <f>VLOOKUP(K511,CódigosRetorno!$A$2:$B$1683,2,FALSE)</f>
        <v>El dato ingresado como atributo @schemeName es incorrecto.</v>
      </c>
      <c r="M511" s="144" t="s">
        <v>424</v>
      </c>
      <c r="N511" s="163" t="s">
        <v>163</v>
      </c>
      <c r="O511" s="304"/>
    </row>
    <row r="512" spans="1:15" ht="36" x14ac:dyDescent="0.3">
      <c r="A512" s="304"/>
      <c r="B512" s="975">
        <f>B507+1</f>
        <v>68</v>
      </c>
      <c r="C512" s="974" t="s">
        <v>4055</v>
      </c>
      <c r="D512" s="975" t="s">
        <v>3</v>
      </c>
      <c r="E512" s="975" t="s">
        <v>8</v>
      </c>
      <c r="F512" s="975" t="s">
        <v>3906</v>
      </c>
      <c r="G512" s="975"/>
      <c r="H512" s="974" t="s">
        <v>4056</v>
      </c>
      <c r="I512" s="496" t="s">
        <v>6746</v>
      </c>
      <c r="J512" s="521" t="s">
        <v>1075</v>
      </c>
      <c r="K512" s="522" t="s">
        <v>1163</v>
      </c>
      <c r="L512" s="152" t="str">
        <f>VLOOKUP(K512,CódigosRetorno!$A$2:$B$1683,2,FALSE)</f>
        <v>cac:Shipment - Para Factura Electrónica Remitente debe indicar el punto de llegada para el sustento de traslado de bienes (cac:DeliveryAddrees).</v>
      </c>
      <c r="M512" s="144" t="s">
        <v>424</v>
      </c>
      <c r="N512" s="151" t="s">
        <v>163</v>
      </c>
      <c r="O512" s="304"/>
    </row>
    <row r="513" spans="1:15" ht="36" x14ac:dyDescent="0.3">
      <c r="A513" s="304"/>
      <c r="B513" s="975"/>
      <c r="C513" s="974"/>
      <c r="D513" s="975"/>
      <c r="E513" s="975"/>
      <c r="F513" s="975"/>
      <c r="G513" s="975"/>
      <c r="H513" s="974"/>
      <c r="I513" s="496" t="s">
        <v>6747</v>
      </c>
      <c r="J513" s="521" t="s">
        <v>1075</v>
      </c>
      <c r="K513" s="522" t="s">
        <v>1155</v>
      </c>
      <c r="L513" s="152" t="str">
        <f>VLOOKUP(K513,CódigosRetorno!$A$2:$B$1683,2,FALSE)</f>
        <v>cac:Shipment - Para Factura Electrónica Transportista no se consigna punto de llegada para el sustento de traslado de bienes (cac:DeliveryAddress).</v>
      </c>
      <c r="M513" s="144" t="s">
        <v>424</v>
      </c>
      <c r="N513" s="151" t="s">
        <v>163</v>
      </c>
      <c r="O513" s="304"/>
    </row>
    <row r="514" spans="1:15" ht="24" x14ac:dyDescent="0.3">
      <c r="A514" s="304"/>
      <c r="B514" s="975"/>
      <c r="C514" s="974"/>
      <c r="D514" s="975"/>
      <c r="E514" s="975"/>
      <c r="F514" s="975"/>
      <c r="G514" s="975"/>
      <c r="H514" s="974"/>
      <c r="I514" s="496" t="s">
        <v>6748</v>
      </c>
      <c r="J514" s="521" t="s">
        <v>1075</v>
      </c>
      <c r="K514" s="522" t="s">
        <v>1105</v>
      </c>
      <c r="L514" s="152" t="str">
        <f>VLOOKUP(K514,CódigosRetorno!$A$2:$B$1683,2,FALSE)</f>
        <v>cac:DeliveryAddress: Dirección completa y detallada del punto de llegada no cumple con el formato válido.</v>
      </c>
      <c r="M514" s="144" t="s">
        <v>424</v>
      </c>
      <c r="N514" s="151" t="s">
        <v>163</v>
      </c>
      <c r="O514" s="304"/>
    </row>
    <row r="515" spans="1:15" ht="36" x14ac:dyDescent="0.3">
      <c r="A515" s="304"/>
      <c r="B515" s="975">
        <f>B512+1</f>
        <v>69</v>
      </c>
      <c r="C515" s="1030" t="s">
        <v>4057</v>
      </c>
      <c r="D515" s="975" t="s">
        <v>3</v>
      </c>
      <c r="E515" s="975" t="s">
        <v>8</v>
      </c>
      <c r="F515" s="975" t="s">
        <v>44</v>
      </c>
      <c r="G515" s="975" t="s">
        <v>5702</v>
      </c>
      <c r="H515" s="974" t="s">
        <v>4597</v>
      </c>
      <c r="I515" s="496" t="s">
        <v>6746</v>
      </c>
      <c r="J515" s="521" t="s">
        <v>1075</v>
      </c>
      <c r="K515" s="522" t="s">
        <v>1162</v>
      </c>
      <c r="L515" s="152" t="str">
        <f>VLOOKUP(K515,CódigosRetorno!$A$2:$B$1683,2,FALSE)</f>
        <v>cac:Shipment - Para Factura Electrónica Remitente debe indicar el punto de partida para el sustento de traslado de bienes (cac:OriginAddress).</v>
      </c>
      <c r="M515" s="144" t="s">
        <v>424</v>
      </c>
      <c r="N515" s="96" t="s">
        <v>163</v>
      </c>
      <c r="O515" s="304"/>
    </row>
    <row r="516" spans="1:15" ht="36" x14ac:dyDescent="0.3">
      <c r="A516" s="304"/>
      <c r="B516" s="975"/>
      <c r="C516" s="1030"/>
      <c r="D516" s="975"/>
      <c r="E516" s="975"/>
      <c r="F516" s="975"/>
      <c r="G516" s="975"/>
      <c r="H516" s="974"/>
      <c r="I516" s="496" t="s">
        <v>6747</v>
      </c>
      <c r="J516" s="521" t="s">
        <v>1075</v>
      </c>
      <c r="K516" s="522" t="s">
        <v>1154</v>
      </c>
      <c r="L516" s="152" t="str">
        <f>VLOOKUP(K516,CódigosRetorno!$A$2:$B$1683,2,FALSE)</f>
        <v>cac:Shipment - Para Factura Electrónica Transportista no se consigna punto de partida para el sustento de traslado de bienes (cac:OriginAddress).</v>
      </c>
      <c r="M516" s="144" t="s">
        <v>424</v>
      </c>
      <c r="N516" s="151" t="s">
        <v>163</v>
      </c>
      <c r="O516" s="304"/>
    </row>
    <row r="517" spans="1:15" ht="36" x14ac:dyDescent="0.3">
      <c r="A517" s="304"/>
      <c r="B517" s="975"/>
      <c r="C517" s="1030"/>
      <c r="D517" s="975"/>
      <c r="E517" s="975"/>
      <c r="F517" s="975"/>
      <c r="G517" s="975"/>
      <c r="H517" s="974"/>
      <c r="I517" s="496" t="s">
        <v>4535</v>
      </c>
      <c r="J517" s="521" t="s">
        <v>1075</v>
      </c>
      <c r="K517" s="522" t="s">
        <v>1103</v>
      </c>
      <c r="L517" s="152" t="str">
        <f>VLOOKUP(K517,CódigosRetorno!$A$2:$B$1683,2,FALSE)</f>
        <v>El dato ingresado como código de ubigeo de punto de partida no corresponde a un valor esperado (catalogo nro 13).</v>
      </c>
      <c r="M517" s="144" t="s">
        <v>424</v>
      </c>
      <c r="N517" s="151" t="s">
        <v>4642</v>
      </c>
      <c r="O517" s="304"/>
    </row>
    <row r="518" spans="1:15" ht="24" x14ac:dyDescent="0.3">
      <c r="A518" s="304"/>
      <c r="B518" s="975"/>
      <c r="C518" s="1030"/>
      <c r="D518" s="975"/>
      <c r="E518" s="975"/>
      <c r="F518" s="975"/>
      <c r="G518" s="151" t="s">
        <v>3911</v>
      </c>
      <c r="H518" s="101" t="s">
        <v>3902</v>
      </c>
      <c r="I518" s="152" t="s">
        <v>4243</v>
      </c>
      <c r="J518" s="144" t="s">
        <v>1075</v>
      </c>
      <c r="K518" s="821" t="s">
        <v>4232</v>
      </c>
      <c r="L518" s="152" t="str">
        <f>VLOOKUP(K518,CódigosRetorno!$A$2:$B$1683,2,FALSE)</f>
        <v>El dato ingresado como atributo @schemeAgencyName es incorrecto.</v>
      </c>
      <c r="M518" s="144" t="s">
        <v>424</v>
      </c>
      <c r="N518" s="151" t="s">
        <v>163</v>
      </c>
      <c r="O518" s="304"/>
    </row>
    <row r="519" spans="1:15" ht="24" x14ac:dyDescent="0.3">
      <c r="A519" s="304"/>
      <c r="B519" s="975"/>
      <c r="C519" s="1030"/>
      <c r="D519" s="975"/>
      <c r="E519" s="975"/>
      <c r="F519" s="975"/>
      <c r="G519" s="151" t="s">
        <v>3912</v>
      </c>
      <c r="H519" s="101" t="s">
        <v>3901</v>
      </c>
      <c r="I519" s="152" t="s">
        <v>4244</v>
      </c>
      <c r="J519" s="144" t="s">
        <v>1075</v>
      </c>
      <c r="K519" s="821" t="s">
        <v>4231</v>
      </c>
      <c r="L519" s="152" t="str">
        <f>VLOOKUP(K519,CódigosRetorno!$A$2:$B$1683,2,FALSE)</f>
        <v>El dato ingresado como atributo @schemeName es incorrecto.</v>
      </c>
      <c r="M519" s="144" t="s">
        <v>424</v>
      </c>
      <c r="N519" s="163" t="s">
        <v>163</v>
      </c>
      <c r="O519" s="304"/>
    </row>
    <row r="520" spans="1:15" ht="36" x14ac:dyDescent="0.3">
      <c r="A520" s="304"/>
      <c r="B520" s="975">
        <f>B515+1</f>
        <v>70</v>
      </c>
      <c r="C520" s="974" t="s">
        <v>4058</v>
      </c>
      <c r="D520" s="975" t="s">
        <v>3</v>
      </c>
      <c r="E520" s="975" t="s">
        <v>8</v>
      </c>
      <c r="F520" s="975" t="s">
        <v>3906</v>
      </c>
      <c r="G520" s="975"/>
      <c r="H520" s="974" t="s">
        <v>4059</v>
      </c>
      <c r="I520" s="496" t="s">
        <v>6746</v>
      </c>
      <c r="J520" s="521" t="s">
        <v>1075</v>
      </c>
      <c r="K520" s="522" t="s">
        <v>1162</v>
      </c>
      <c r="L520" s="152" t="str">
        <f>VLOOKUP(K520,CódigosRetorno!$A$2:$B$1683,2,FALSE)</f>
        <v>cac:Shipment - Para Factura Electrónica Remitente debe indicar el punto de partida para el sustento de traslado de bienes (cac:OriginAddress).</v>
      </c>
      <c r="M520" s="144" t="s">
        <v>424</v>
      </c>
      <c r="N520" s="151" t="s">
        <v>163</v>
      </c>
      <c r="O520" s="304"/>
    </row>
    <row r="521" spans="1:15" ht="36" x14ac:dyDescent="0.3">
      <c r="A521" s="304"/>
      <c r="B521" s="975"/>
      <c r="C521" s="974"/>
      <c r="D521" s="975"/>
      <c r="E521" s="975"/>
      <c r="F521" s="975"/>
      <c r="G521" s="975"/>
      <c r="H521" s="974"/>
      <c r="I521" s="496" t="s">
        <v>6749</v>
      </c>
      <c r="J521" s="521" t="s">
        <v>1075</v>
      </c>
      <c r="K521" s="522" t="s">
        <v>1154</v>
      </c>
      <c r="L521" s="152" t="str">
        <f>VLOOKUP(K521,CódigosRetorno!$A$2:$B$1683,2,FALSE)</f>
        <v>cac:Shipment - Para Factura Electrónica Transportista no se consigna punto de partida para el sustento de traslado de bienes (cac:OriginAddress).</v>
      </c>
      <c r="M521" s="144" t="s">
        <v>424</v>
      </c>
      <c r="N521" s="151" t="s">
        <v>163</v>
      </c>
      <c r="O521" s="304"/>
    </row>
    <row r="522" spans="1:15" ht="24" x14ac:dyDescent="0.3">
      <c r="A522" s="304"/>
      <c r="B522" s="975"/>
      <c r="C522" s="974"/>
      <c r="D522" s="975"/>
      <c r="E522" s="975"/>
      <c r="F522" s="975"/>
      <c r="G522" s="975"/>
      <c r="H522" s="974"/>
      <c r="I522" s="496" t="s">
        <v>6748</v>
      </c>
      <c r="J522" s="521" t="s">
        <v>1075</v>
      </c>
      <c r="K522" s="522" t="s">
        <v>1100</v>
      </c>
      <c r="L522" s="152" t="str">
        <f>VLOOKUP(K522,CódigosRetorno!$A$2:$B$1683,2,FALSE)</f>
        <v>cac:OriginAddres: Dirección completa y detallada del punto de partida no cumple con el estandar.</v>
      </c>
      <c r="M522" s="144" t="s">
        <v>424</v>
      </c>
      <c r="N522" s="151" t="s">
        <v>163</v>
      </c>
      <c r="O522" s="304"/>
    </row>
    <row r="523" spans="1:15" ht="48" x14ac:dyDescent="0.3">
      <c r="A523" s="304"/>
      <c r="B523" s="975">
        <f>B520+1</f>
        <v>71</v>
      </c>
      <c r="C523" s="974" t="s">
        <v>4047</v>
      </c>
      <c r="D523" s="975" t="s">
        <v>3</v>
      </c>
      <c r="E523" s="975" t="s">
        <v>8</v>
      </c>
      <c r="F523" s="975" t="s">
        <v>136</v>
      </c>
      <c r="G523" s="1008"/>
      <c r="H523" s="974" t="s">
        <v>4048</v>
      </c>
      <c r="I523" s="496" t="s">
        <v>4840</v>
      </c>
      <c r="J523" s="521" t="s">
        <v>1075</v>
      </c>
      <c r="K523" s="522" t="s">
        <v>1127</v>
      </c>
      <c r="L523" s="152" t="str">
        <f>VLOOKUP(K523,CódigosRetorno!$A$2:$B$1683,2,FALSE)</f>
        <v>No existe información en el tag datos de vehículos.</v>
      </c>
      <c r="M523" s="144" t="s">
        <v>424</v>
      </c>
      <c r="N523" s="151" t="s">
        <v>163</v>
      </c>
      <c r="O523" s="304"/>
    </row>
    <row r="524" spans="1:15" ht="24" x14ac:dyDescent="0.3">
      <c r="A524" s="304"/>
      <c r="B524" s="975"/>
      <c r="C524" s="974"/>
      <c r="D524" s="975"/>
      <c r="E524" s="975"/>
      <c r="F524" s="975"/>
      <c r="G524" s="1008"/>
      <c r="H524" s="974"/>
      <c r="I524" s="496" t="s">
        <v>6750</v>
      </c>
      <c r="J524" s="521" t="s">
        <v>1075</v>
      </c>
      <c r="K524" s="522" t="s">
        <v>1127</v>
      </c>
      <c r="L524" s="152" t="str">
        <f>VLOOKUP(K524,CódigosRetorno!$A$2:$B$1683,2,FALSE)</f>
        <v>No existe información en el tag datos de vehículos.</v>
      </c>
      <c r="M524" s="144" t="s">
        <v>424</v>
      </c>
      <c r="N524" s="151" t="s">
        <v>163</v>
      </c>
      <c r="O524" s="304"/>
    </row>
    <row r="525" spans="1:15" ht="36" x14ac:dyDescent="0.3">
      <c r="A525" s="304"/>
      <c r="B525" s="975"/>
      <c r="C525" s="974"/>
      <c r="D525" s="975"/>
      <c r="E525" s="975"/>
      <c r="F525" s="975"/>
      <c r="G525" s="1008"/>
      <c r="H525" s="974"/>
      <c r="I525" s="496" t="s">
        <v>6751</v>
      </c>
      <c r="J525" s="521" t="s">
        <v>1075</v>
      </c>
      <c r="K525" s="522" t="s">
        <v>1127</v>
      </c>
      <c r="L525" s="707" t="str">
        <f>VLOOKUP(K525,CódigosRetorno!$A$2:$B$1683,2,FALSE)</f>
        <v>No existe información en el tag datos de vehículos.</v>
      </c>
      <c r="M525" s="708" t="s">
        <v>424</v>
      </c>
      <c r="N525" s="706" t="s">
        <v>163</v>
      </c>
      <c r="O525" s="304"/>
    </row>
    <row r="526" spans="1:15" ht="36" x14ac:dyDescent="0.3">
      <c r="A526" s="304"/>
      <c r="B526" s="975"/>
      <c r="C526" s="974"/>
      <c r="D526" s="975"/>
      <c r="E526" s="975"/>
      <c r="F526" s="975"/>
      <c r="G526" s="1008"/>
      <c r="H526" s="974"/>
      <c r="I526" s="375" t="s">
        <v>5776</v>
      </c>
      <c r="J526" s="395" t="s">
        <v>1075</v>
      </c>
      <c r="K526" s="373" t="s">
        <v>1117</v>
      </c>
      <c r="L526" s="152" t="str">
        <f>VLOOKUP(K526,CódigosRetorno!$A$2:$B$1683,2,FALSE)</f>
        <v>cac:RoadTransport/cbc:LicensePlateID: Numero de placa del vehículo no cumple con el formato válido.</v>
      </c>
      <c r="M526" s="144" t="s">
        <v>424</v>
      </c>
      <c r="N526" s="151" t="s">
        <v>163</v>
      </c>
      <c r="O526" s="304"/>
    </row>
    <row r="527" spans="1:15" ht="36" x14ac:dyDescent="0.3">
      <c r="A527" s="304"/>
      <c r="B527" s="151">
        <f>B523+1</f>
        <v>72</v>
      </c>
      <c r="C527" s="154" t="s">
        <v>5827</v>
      </c>
      <c r="D527" s="151" t="s">
        <v>3</v>
      </c>
      <c r="E527" s="151" t="s">
        <v>8</v>
      </c>
      <c r="F527" s="151" t="s">
        <v>136</v>
      </c>
      <c r="G527" s="144"/>
      <c r="H527" s="154" t="s">
        <v>4049</v>
      </c>
      <c r="I527" s="375" t="s">
        <v>5776</v>
      </c>
      <c r="J527" s="395" t="s">
        <v>1075</v>
      </c>
      <c r="K527" s="373" t="s">
        <v>1114</v>
      </c>
      <c r="L527" s="152" t="str">
        <f>VLOOKUP(K527,CódigosRetorno!$A$2:$B$1683,2,FALSE)</f>
        <v>cac:TransportEquipment: Numero de placa del vehículo secundario no cumple con el formato válido (cbc:ID).</v>
      </c>
      <c r="M527" s="144" t="s">
        <v>424</v>
      </c>
      <c r="N527" s="151" t="s">
        <v>163</v>
      </c>
      <c r="O527" s="304"/>
    </row>
    <row r="528" spans="1:15" ht="36" x14ac:dyDescent="0.3">
      <c r="A528" s="304"/>
      <c r="B528" s="975">
        <f>B527+1</f>
        <v>73</v>
      </c>
      <c r="C528" s="974" t="s">
        <v>4050</v>
      </c>
      <c r="D528" s="975" t="s">
        <v>3</v>
      </c>
      <c r="E528" s="975" t="s">
        <v>8</v>
      </c>
      <c r="F528" s="975" t="s">
        <v>7</v>
      </c>
      <c r="G528" s="1008"/>
      <c r="H528" s="974" t="s">
        <v>4051</v>
      </c>
      <c r="I528" s="496" t="s">
        <v>7051</v>
      </c>
      <c r="J528" s="521" t="s">
        <v>1075</v>
      </c>
      <c r="K528" s="522" t="s">
        <v>1129</v>
      </c>
      <c r="L528" s="152" t="str">
        <f>VLOOKUP(K528,CódigosRetorno!$A$2:$B$1683,2,FALSE)</f>
        <v>No existe información en el tag datos de conductores.</v>
      </c>
      <c r="M528" s="144" t="s">
        <v>424</v>
      </c>
      <c r="N528" s="151" t="s">
        <v>163</v>
      </c>
      <c r="O528" s="304"/>
    </row>
    <row r="529" spans="1:15" ht="24" x14ac:dyDescent="0.3">
      <c r="A529" s="304"/>
      <c r="B529" s="975"/>
      <c r="C529" s="974"/>
      <c r="D529" s="975"/>
      <c r="E529" s="975"/>
      <c r="F529" s="975"/>
      <c r="G529" s="1008"/>
      <c r="H529" s="974"/>
      <c r="I529" s="496" t="s">
        <v>4841</v>
      </c>
      <c r="J529" s="521" t="s">
        <v>1075</v>
      </c>
      <c r="K529" s="522" t="s">
        <v>1129</v>
      </c>
      <c r="L529" s="152" t="str">
        <f>VLOOKUP(K529,CódigosRetorno!$A$2:$B$1683,2,FALSE)</f>
        <v>No existe información en el tag datos de conductores.</v>
      </c>
      <c r="M529" s="144" t="s">
        <v>424</v>
      </c>
      <c r="N529" s="151" t="s">
        <v>163</v>
      </c>
      <c r="O529" s="304"/>
    </row>
    <row r="530" spans="1:15" ht="36" x14ac:dyDescent="0.3">
      <c r="A530" s="304"/>
      <c r="B530" s="975"/>
      <c r="C530" s="974"/>
      <c r="D530" s="975"/>
      <c r="E530" s="975"/>
      <c r="F530" s="975"/>
      <c r="G530" s="1008"/>
      <c r="H530" s="974"/>
      <c r="I530" s="496" t="s">
        <v>6751</v>
      </c>
      <c r="J530" s="521" t="s">
        <v>1075</v>
      </c>
      <c r="K530" s="522" t="s">
        <v>1129</v>
      </c>
      <c r="L530" s="707" t="str">
        <f>VLOOKUP(K530,CódigosRetorno!$A$2:$B$1683,2,FALSE)</f>
        <v>No existe información en el tag datos de conductores.</v>
      </c>
      <c r="M530" s="708" t="s">
        <v>424</v>
      </c>
      <c r="N530" s="706" t="s">
        <v>163</v>
      </c>
      <c r="O530" s="304"/>
    </row>
    <row r="531" spans="1:15" ht="36" x14ac:dyDescent="0.3">
      <c r="A531" s="304"/>
      <c r="B531" s="975"/>
      <c r="C531" s="974"/>
      <c r="D531" s="975"/>
      <c r="E531" s="975"/>
      <c r="F531" s="975"/>
      <c r="G531" s="1008"/>
      <c r="H531" s="974"/>
      <c r="I531" s="720" t="s">
        <v>6398</v>
      </c>
      <c r="J531" s="723" t="s">
        <v>1075</v>
      </c>
      <c r="K531" s="721" t="s">
        <v>1110</v>
      </c>
      <c r="L531" s="152" t="str">
        <f>VLOOKUP(K531,CódigosRetorno!$A$2:$B$1683,2,FALSE)</f>
        <v>cac:DriverPerson: Numero de documento de identidad del conductor no cumple con el formato válido.</v>
      </c>
      <c r="M531" s="144" t="s">
        <v>424</v>
      </c>
      <c r="N531" s="151" t="s">
        <v>163</v>
      </c>
      <c r="O531" s="304"/>
    </row>
    <row r="532" spans="1:15" ht="24" x14ac:dyDescent="0.3">
      <c r="A532" s="304"/>
      <c r="B532" s="975"/>
      <c r="C532" s="974"/>
      <c r="D532" s="975"/>
      <c r="E532" s="975"/>
      <c r="F532" s="975"/>
      <c r="G532" s="1008"/>
      <c r="H532" s="974"/>
      <c r="I532" s="496" t="s">
        <v>6372</v>
      </c>
      <c r="J532" s="521" t="s">
        <v>1075</v>
      </c>
      <c r="K532" s="522" t="s">
        <v>1110</v>
      </c>
      <c r="L532" s="152" t="str">
        <f>VLOOKUP(K532,CódigosRetorno!$A$2:$B$1683,2,FALSE)</f>
        <v>cac:DriverPerson: Numero de documento de identidad del conductor no cumple con el formato válido.</v>
      </c>
      <c r="M532" s="144" t="s">
        <v>424</v>
      </c>
      <c r="N532" s="151" t="s">
        <v>163</v>
      </c>
      <c r="O532" s="304"/>
    </row>
    <row r="533" spans="1:15" ht="36" x14ac:dyDescent="0.3">
      <c r="A533" s="304"/>
      <c r="B533" s="975"/>
      <c r="C533" s="974"/>
      <c r="D533" s="975"/>
      <c r="E533" s="975"/>
      <c r="F533" s="975"/>
      <c r="G533" s="1008"/>
      <c r="H533" s="974"/>
      <c r="I533" s="720" t="s">
        <v>6383</v>
      </c>
      <c r="J533" s="723" t="s">
        <v>1075</v>
      </c>
      <c r="K533" s="721" t="s">
        <v>1110</v>
      </c>
      <c r="L533" s="152" t="str">
        <f>VLOOKUP(K533,CódigosRetorno!$A$2:$B$1683,2,FALSE)</f>
        <v>cac:DriverPerson: Numero de documento de identidad del conductor no cumple con el formato válido.</v>
      </c>
      <c r="M533" s="144" t="s">
        <v>424</v>
      </c>
      <c r="N533" s="151" t="s">
        <v>163</v>
      </c>
      <c r="O533" s="304"/>
    </row>
    <row r="534" spans="1:15" ht="24" x14ac:dyDescent="0.3">
      <c r="A534" s="304"/>
      <c r="B534" s="975">
        <f>B528+1</f>
        <v>74</v>
      </c>
      <c r="C534" s="1030" t="s">
        <v>4052</v>
      </c>
      <c r="D534" s="975" t="s">
        <v>3</v>
      </c>
      <c r="E534" s="969" t="s">
        <v>8</v>
      </c>
      <c r="F534" s="975" t="s">
        <v>9</v>
      </c>
      <c r="G534" s="975" t="s">
        <v>5701</v>
      </c>
      <c r="H534" s="974" t="s">
        <v>4053</v>
      </c>
      <c r="I534" s="152" t="s">
        <v>6381</v>
      </c>
      <c r="J534" s="144" t="s">
        <v>1075</v>
      </c>
      <c r="K534" s="821" t="s">
        <v>1112</v>
      </c>
      <c r="L534" s="152" t="str">
        <f>VLOOKUP(K534,CódigosRetorno!$A$2:$B$1683,2,FALSE)</f>
        <v>cac:DriverPerson: Debe consignar tipo de documento de identidad del conductor (cbc:ID/@schemeID).</v>
      </c>
      <c r="M534" s="144" t="s">
        <v>424</v>
      </c>
      <c r="N534" s="81" t="s">
        <v>163</v>
      </c>
      <c r="O534" s="304"/>
    </row>
    <row r="535" spans="1:15" ht="24" x14ac:dyDescent="0.3">
      <c r="A535" s="304"/>
      <c r="B535" s="975"/>
      <c r="C535" s="1030"/>
      <c r="D535" s="975"/>
      <c r="E535" s="996"/>
      <c r="F535" s="975"/>
      <c r="G535" s="975"/>
      <c r="H535" s="974"/>
      <c r="I535" s="152" t="s">
        <v>6342</v>
      </c>
      <c r="J535" s="144" t="s">
        <v>1075</v>
      </c>
      <c r="K535" s="821" t="s">
        <v>1111</v>
      </c>
      <c r="L535" s="152" t="str">
        <f>VLOOKUP(K535,CódigosRetorno!$A$2:$B$1683,2,FALSE)</f>
        <v>cac:DriverPerson: Tipo de documento de identidad del conductor no válido (Catalogo Nro 06).</v>
      </c>
      <c r="M535" s="144" t="s">
        <v>424</v>
      </c>
      <c r="N535" s="151" t="s">
        <v>4654</v>
      </c>
      <c r="O535" s="304"/>
    </row>
    <row r="536" spans="1:15" ht="24" x14ac:dyDescent="0.3">
      <c r="A536" s="304"/>
      <c r="B536" s="975"/>
      <c r="C536" s="1030"/>
      <c r="D536" s="975"/>
      <c r="E536" s="996"/>
      <c r="F536" s="969"/>
      <c r="G536" s="151" t="s">
        <v>3900</v>
      </c>
      <c r="H536" s="152" t="s">
        <v>3901</v>
      </c>
      <c r="I536" s="152" t="s">
        <v>6307</v>
      </c>
      <c r="J536" s="144" t="s">
        <v>1075</v>
      </c>
      <c r="K536" s="821" t="s">
        <v>4231</v>
      </c>
      <c r="L536" s="152" t="str">
        <f>VLOOKUP(K536,CódigosRetorno!$A$2:$B$1683,2,FALSE)</f>
        <v>El dato ingresado como atributo @schemeName es incorrecto.</v>
      </c>
      <c r="M536" s="144" t="s">
        <v>424</v>
      </c>
      <c r="N536" s="163" t="s">
        <v>163</v>
      </c>
      <c r="O536" s="304"/>
    </row>
    <row r="537" spans="1:15" ht="24" x14ac:dyDescent="0.3">
      <c r="A537" s="304"/>
      <c r="B537" s="975"/>
      <c r="C537" s="1030"/>
      <c r="D537" s="975"/>
      <c r="E537" s="996"/>
      <c r="F537" s="996"/>
      <c r="G537" s="151" t="s">
        <v>3885</v>
      </c>
      <c r="H537" s="152" t="s">
        <v>3902</v>
      </c>
      <c r="I537" s="152" t="s">
        <v>4238</v>
      </c>
      <c r="J537" s="144" t="s">
        <v>1075</v>
      </c>
      <c r="K537" s="821" t="s">
        <v>4232</v>
      </c>
      <c r="L537" s="152" t="str">
        <f>VLOOKUP(K537,CódigosRetorno!$A$2:$B$1683,2,FALSE)</f>
        <v>El dato ingresado como atributo @schemeAgencyName es incorrecto.</v>
      </c>
      <c r="M537" s="144" t="s">
        <v>424</v>
      </c>
      <c r="N537" s="163" t="s">
        <v>163</v>
      </c>
      <c r="O537" s="304"/>
    </row>
    <row r="538" spans="1:15" ht="36" x14ac:dyDescent="0.3">
      <c r="A538" s="304"/>
      <c r="B538" s="975"/>
      <c r="C538" s="1030"/>
      <c r="D538" s="975"/>
      <c r="E538" s="970"/>
      <c r="F538" s="970"/>
      <c r="G538" s="151" t="s">
        <v>3903</v>
      </c>
      <c r="H538" s="152" t="s">
        <v>3904</v>
      </c>
      <c r="I538" s="152" t="s">
        <v>6308</v>
      </c>
      <c r="J538" s="160" t="s">
        <v>1075</v>
      </c>
      <c r="K538" s="823" t="s">
        <v>4233</v>
      </c>
      <c r="L538" s="152" t="str">
        <f>VLOOKUP(K538,CódigosRetorno!$A$2:$B$1683,2,FALSE)</f>
        <v>El dato ingresado como atributo @schemeURI es incorrecto.</v>
      </c>
      <c r="M538" s="144" t="s">
        <v>424</v>
      </c>
      <c r="N538" s="163" t="s">
        <v>163</v>
      </c>
      <c r="O538" s="304"/>
    </row>
    <row r="539" spans="1:15" ht="24" x14ac:dyDescent="0.3">
      <c r="A539" s="304"/>
      <c r="B539" s="975">
        <f>B534+1</f>
        <v>75</v>
      </c>
      <c r="C539" s="1030" t="s">
        <v>6116</v>
      </c>
      <c r="D539" s="975" t="s">
        <v>3</v>
      </c>
      <c r="E539" s="975" t="s">
        <v>8</v>
      </c>
      <c r="F539" s="705" t="s">
        <v>9</v>
      </c>
      <c r="G539" s="705" t="s">
        <v>5719</v>
      </c>
      <c r="H539" s="704" t="s">
        <v>4028</v>
      </c>
      <c r="I539" s="152" t="s">
        <v>4302</v>
      </c>
      <c r="J539" s="151" t="s">
        <v>1075</v>
      </c>
      <c r="K539" s="821" t="s">
        <v>3881</v>
      </c>
      <c r="L539" s="152" t="str">
        <f>VLOOKUP(K539,CódigosRetorno!$A$2:$B$1683,2,FALSE)</f>
        <v>El código de motivo de traslado no existe en el listado (catalogo nro. 20)</v>
      </c>
      <c r="M539" s="144" t="s">
        <v>424</v>
      </c>
      <c r="N539" s="151" t="s">
        <v>4655</v>
      </c>
      <c r="O539" s="304"/>
    </row>
    <row r="540" spans="1:15" ht="24" x14ac:dyDescent="0.3">
      <c r="A540" s="304"/>
      <c r="B540" s="975"/>
      <c r="C540" s="1030"/>
      <c r="D540" s="975"/>
      <c r="E540" s="975"/>
      <c r="F540" s="969"/>
      <c r="G540" s="151" t="s">
        <v>4029</v>
      </c>
      <c r="H540" s="101" t="s">
        <v>3901</v>
      </c>
      <c r="I540" s="152" t="s">
        <v>6450</v>
      </c>
      <c r="J540" s="144" t="s">
        <v>1075</v>
      </c>
      <c r="K540" s="821" t="s">
        <v>4231</v>
      </c>
      <c r="L540" s="152" t="str">
        <f>VLOOKUP(K540,CódigosRetorno!$A$2:$B$1683,2,FALSE)</f>
        <v>El dato ingresado como atributo @schemeName es incorrecto.</v>
      </c>
      <c r="M540" s="144" t="s">
        <v>424</v>
      </c>
      <c r="N540" s="163" t="s">
        <v>163</v>
      </c>
      <c r="O540" s="304"/>
    </row>
    <row r="541" spans="1:15" ht="24" x14ac:dyDescent="0.3">
      <c r="A541" s="304"/>
      <c r="B541" s="975"/>
      <c r="C541" s="1030"/>
      <c r="D541" s="975"/>
      <c r="E541" s="975"/>
      <c r="F541" s="996"/>
      <c r="G541" s="151" t="s">
        <v>3885</v>
      </c>
      <c r="H541" s="101" t="s">
        <v>3902</v>
      </c>
      <c r="I541" s="152" t="s">
        <v>4238</v>
      </c>
      <c r="J541" s="160" t="s">
        <v>1075</v>
      </c>
      <c r="K541" s="823" t="s">
        <v>4232</v>
      </c>
      <c r="L541" s="152" t="str">
        <f>VLOOKUP(K541,CódigosRetorno!$A$2:$B$1683,2,FALSE)</f>
        <v>El dato ingresado como atributo @schemeAgencyName es incorrecto.</v>
      </c>
      <c r="M541" s="144" t="s">
        <v>424</v>
      </c>
      <c r="N541" s="163" t="s">
        <v>163</v>
      </c>
      <c r="O541" s="304"/>
    </row>
    <row r="542" spans="1:15" ht="36" x14ac:dyDescent="0.3">
      <c r="A542" s="304"/>
      <c r="B542" s="975"/>
      <c r="C542" s="1030"/>
      <c r="D542" s="975"/>
      <c r="E542" s="975"/>
      <c r="F542" s="970"/>
      <c r="G542" s="151" t="s">
        <v>4030</v>
      </c>
      <c r="H542" s="101" t="s">
        <v>3904</v>
      </c>
      <c r="I542" s="152" t="s">
        <v>6451</v>
      </c>
      <c r="J542" s="160" t="s">
        <v>1075</v>
      </c>
      <c r="K542" s="823" t="s">
        <v>4233</v>
      </c>
      <c r="L542" s="152" t="str">
        <f>VLOOKUP(K542,CódigosRetorno!$A$2:$B$1683,2,FALSE)</f>
        <v>El dato ingresado como atributo @schemeURI es incorrecto.</v>
      </c>
      <c r="M542" s="144" t="s">
        <v>424</v>
      </c>
      <c r="N542" s="163" t="s">
        <v>163</v>
      </c>
      <c r="O542" s="304"/>
    </row>
    <row r="543" spans="1:15" ht="24" x14ac:dyDescent="0.3">
      <c r="A543" s="304"/>
      <c r="B543" s="975">
        <f>B539+1</f>
        <v>76</v>
      </c>
      <c r="C543" s="1030" t="s">
        <v>4031</v>
      </c>
      <c r="D543" s="975" t="s">
        <v>3</v>
      </c>
      <c r="E543" s="975" t="s">
        <v>8</v>
      </c>
      <c r="F543" s="151" t="s">
        <v>159</v>
      </c>
      <c r="G543" s="144" t="s">
        <v>63</v>
      </c>
      <c r="H543" s="152" t="s">
        <v>4032</v>
      </c>
      <c r="I543" s="152" t="s">
        <v>4033</v>
      </c>
      <c r="J543" s="144" t="s">
        <v>1075</v>
      </c>
      <c r="K543" s="821" t="s">
        <v>1131</v>
      </c>
      <c r="L543" s="152" t="str">
        <f>VLOOKUP(K543,CódigosRetorno!$A$2:$B$1683,2,FALSE)</f>
        <v>GrossWeightMeasure – El valor ingresado no cumple con el estandar.</v>
      </c>
      <c r="M543" s="144" t="s">
        <v>424</v>
      </c>
      <c r="N543" s="151" t="s">
        <v>163</v>
      </c>
      <c r="O543" s="304"/>
    </row>
    <row r="544" spans="1:15" ht="36" x14ac:dyDescent="0.3">
      <c r="A544" s="304"/>
      <c r="B544" s="975"/>
      <c r="C544" s="1030"/>
      <c r="D544" s="975"/>
      <c r="E544" s="975"/>
      <c r="F544" s="151" t="s">
        <v>12</v>
      </c>
      <c r="G544" s="151" t="s">
        <v>5728</v>
      </c>
      <c r="H544" s="152" t="s">
        <v>4034</v>
      </c>
      <c r="I544" s="152" t="s">
        <v>6457</v>
      </c>
      <c r="J544" s="144" t="s">
        <v>1075</v>
      </c>
      <c r="K544" s="821" t="s">
        <v>1132</v>
      </c>
      <c r="L544" s="152" t="str">
        <f>VLOOKUP(K544,CódigosRetorno!$A$2:$B$1683,2,FALSE)</f>
        <v>cbc:GrossWeightMeasure@unitCode: El valor ingresado en la unidad de medida para el peso bruto total no es correcta (KGM).</v>
      </c>
      <c r="M544" s="144" t="s">
        <v>424</v>
      </c>
      <c r="N544" s="151" t="s">
        <v>4645</v>
      </c>
      <c r="O544" s="304"/>
    </row>
    <row r="545" spans="1:15" ht="36" x14ac:dyDescent="0.3">
      <c r="A545" s="304"/>
      <c r="B545" s="969">
        <f>B543+1</f>
        <v>77</v>
      </c>
      <c r="C545" s="1004" t="s">
        <v>6397</v>
      </c>
      <c r="D545" s="969" t="s">
        <v>3</v>
      </c>
      <c r="E545" s="969" t="s">
        <v>8</v>
      </c>
      <c r="F545" s="969" t="s">
        <v>20</v>
      </c>
      <c r="G545" s="999" t="s">
        <v>21</v>
      </c>
      <c r="H545" s="1004" t="s">
        <v>4040</v>
      </c>
      <c r="I545" s="496" t="s">
        <v>6753</v>
      </c>
      <c r="J545" s="521" t="s">
        <v>1075</v>
      </c>
      <c r="K545" s="522" t="s">
        <v>1164</v>
      </c>
      <c r="L545" s="152" t="str">
        <f>VLOOKUP(K545,CódigosRetorno!$A$2:$B$1683,2,FALSE)</f>
        <v>cac:Shipment - Debe indicar fecha de inicio de traslado para el  sustento de traslado de bienes (cac:TransitPeriod/cbc:StartDate).</v>
      </c>
      <c r="M545" s="144" t="s">
        <v>424</v>
      </c>
      <c r="N545" s="151" t="s">
        <v>163</v>
      </c>
      <c r="O545" s="304"/>
    </row>
    <row r="546" spans="1:15" ht="36" x14ac:dyDescent="0.3">
      <c r="A546" s="304"/>
      <c r="B546" s="970"/>
      <c r="C546" s="1005"/>
      <c r="D546" s="970"/>
      <c r="E546" s="970"/>
      <c r="F546" s="970"/>
      <c r="G546" s="1000"/>
      <c r="H546" s="1005"/>
      <c r="I546" s="496" t="s">
        <v>4839</v>
      </c>
      <c r="J546" s="521" t="s">
        <v>1075</v>
      </c>
      <c r="K546" s="522" t="s">
        <v>1164</v>
      </c>
      <c r="L546" s="152" t="str">
        <f>VLOOKUP(K546,CódigosRetorno!$A$2:$B$1683,2,FALSE)</f>
        <v>cac:Shipment - Debe indicar fecha de inicio de traslado para el  sustento de traslado de bienes (cac:TransitPeriod/cbc:StartDate).</v>
      </c>
      <c r="M546" s="144" t="s">
        <v>424</v>
      </c>
      <c r="N546" s="151" t="s">
        <v>163</v>
      </c>
      <c r="O546" s="304"/>
    </row>
    <row r="547" spans="1:15" ht="36" x14ac:dyDescent="0.3">
      <c r="A547" s="304"/>
      <c r="B547" s="1102">
        <f>B545+1</f>
        <v>78</v>
      </c>
      <c r="C547" s="1012" t="s">
        <v>5940</v>
      </c>
      <c r="D547" s="1009" t="s">
        <v>3</v>
      </c>
      <c r="E547" s="1009" t="s">
        <v>8</v>
      </c>
      <c r="F547" s="711" t="s">
        <v>11</v>
      </c>
      <c r="G547" s="716"/>
      <c r="H547" s="712" t="s">
        <v>5944</v>
      </c>
      <c r="I547" s="707" t="s">
        <v>2515</v>
      </c>
      <c r="J547" s="521" t="s">
        <v>163</v>
      </c>
      <c r="K547" s="522" t="s">
        <v>163</v>
      </c>
      <c r="L547" s="496" t="str">
        <f>VLOOKUP(K547,CódigosRetorno!$A$2:$B$1683,2,FALSE)</f>
        <v>-</v>
      </c>
      <c r="M547" s="462" t="s">
        <v>163</v>
      </c>
      <c r="N547" s="463" t="s">
        <v>163</v>
      </c>
      <c r="O547" s="304"/>
    </row>
    <row r="548" spans="1:15" ht="36" x14ac:dyDescent="0.3">
      <c r="A548" s="304"/>
      <c r="B548" s="1103"/>
      <c r="C548" s="1013"/>
      <c r="D548" s="1010"/>
      <c r="E548" s="1010"/>
      <c r="F548" s="711" t="s">
        <v>43</v>
      </c>
      <c r="G548" s="711" t="s">
        <v>5701</v>
      </c>
      <c r="H548" s="712" t="s">
        <v>5941</v>
      </c>
      <c r="I548" s="707" t="s">
        <v>2515</v>
      </c>
      <c r="J548" s="521" t="s">
        <v>163</v>
      </c>
      <c r="K548" s="522" t="s">
        <v>163</v>
      </c>
      <c r="L548" s="496" t="str">
        <f>VLOOKUP(K548,CódigosRetorno!$A$2:$B$1683,2,FALSE)</f>
        <v>-</v>
      </c>
      <c r="M548" s="462" t="s">
        <v>163</v>
      </c>
      <c r="N548" s="463" t="s">
        <v>163</v>
      </c>
      <c r="O548" s="304"/>
    </row>
    <row r="549" spans="1:15" ht="24" x14ac:dyDescent="0.3">
      <c r="A549" s="304"/>
      <c r="B549" s="1103"/>
      <c r="C549" s="1013"/>
      <c r="D549" s="1010"/>
      <c r="E549" s="1010"/>
      <c r="F549" s="1130"/>
      <c r="G549" s="475" t="s">
        <v>3900</v>
      </c>
      <c r="H549" s="476" t="s">
        <v>3901</v>
      </c>
      <c r="I549" s="707" t="s">
        <v>2515</v>
      </c>
      <c r="J549" s="521" t="s">
        <v>163</v>
      </c>
      <c r="K549" s="522" t="s">
        <v>163</v>
      </c>
      <c r="L549" s="496" t="str">
        <f>VLOOKUP(K549,CódigosRetorno!$A$2:$B$1683,2,FALSE)</f>
        <v>-</v>
      </c>
      <c r="M549" s="462" t="s">
        <v>163</v>
      </c>
      <c r="N549" s="463" t="s">
        <v>163</v>
      </c>
      <c r="O549" s="304"/>
    </row>
    <row r="550" spans="1:15" x14ac:dyDescent="0.3">
      <c r="A550" s="304"/>
      <c r="B550" s="1103"/>
      <c r="C550" s="1013"/>
      <c r="D550" s="1010"/>
      <c r="E550" s="1010"/>
      <c r="F550" s="1131"/>
      <c r="G550" s="475" t="s">
        <v>3885</v>
      </c>
      <c r="H550" s="476" t="s">
        <v>3902</v>
      </c>
      <c r="I550" s="707" t="s">
        <v>2515</v>
      </c>
      <c r="J550" s="521" t="s">
        <v>163</v>
      </c>
      <c r="K550" s="522" t="s">
        <v>163</v>
      </c>
      <c r="L550" s="496" t="str">
        <f>VLOOKUP(K550,CódigosRetorno!$A$2:$B$1683,2,FALSE)</f>
        <v>-</v>
      </c>
      <c r="M550" s="462" t="s">
        <v>163</v>
      </c>
      <c r="N550" s="463" t="s">
        <v>163</v>
      </c>
      <c r="O550" s="304"/>
    </row>
    <row r="551" spans="1:15" ht="36" x14ac:dyDescent="0.3">
      <c r="A551" s="304"/>
      <c r="B551" s="1104"/>
      <c r="C551" s="1014"/>
      <c r="D551" s="1011"/>
      <c r="E551" s="1011"/>
      <c r="F551" s="1132"/>
      <c r="G551" s="475" t="s">
        <v>3903</v>
      </c>
      <c r="H551" s="476" t="s">
        <v>3904</v>
      </c>
      <c r="I551" s="707" t="s">
        <v>2515</v>
      </c>
      <c r="J551" s="522" t="s">
        <v>163</v>
      </c>
      <c r="K551" s="621" t="s">
        <v>163</v>
      </c>
      <c r="L551" s="496" t="str">
        <f>VLOOKUP(K551,CódigosRetorno!$A$2:$B$1683,2,FALSE)</f>
        <v>-</v>
      </c>
      <c r="M551" s="462" t="s">
        <v>163</v>
      </c>
      <c r="N551" s="463" t="s">
        <v>163</v>
      </c>
      <c r="O551" s="304"/>
    </row>
    <row r="552" spans="1:15" ht="36" x14ac:dyDescent="0.3">
      <c r="A552" s="304"/>
      <c r="B552" s="715">
        <f>B547+1</f>
        <v>79</v>
      </c>
      <c r="C552" s="712" t="s">
        <v>5942</v>
      </c>
      <c r="D552" s="711" t="s">
        <v>3</v>
      </c>
      <c r="E552" s="711" t="s">
        <v>8</v>
      </c>
      <c r="F552" s="711" t="s">
        <v>3906</v>
      </c>
      <c r="G552" s="716"/>
      <c r="H552" s="712" t="s">
        <v>5943</v>
      </c>
      <c r="I552" s="707" t="s">
        <v>2515</v>
      </c>
      <c r="J552" s="521" t="s">
        <v>163</v>
      </c>
      <c r="K552" s="522" t="s">
        <v>163</v>
      </c>
      <c r="L552" s="496" t="str">
        <f>VLOOKUP(K552,CódigosRetorno!$A$2:$B$1683,2,FALSE)</f>
        <v>-</v>
      </c>
      <c r="M552" s="462" t="s">
        <v>163</v>
      </c>
      <c r="N552" s="463" t="s">
        <v>163</v>
      </c>
      <c r="O552" s="304"/>
    </row>
    <row r="553" spans="1:15" ht="24" x14ac:dyDescent="0.3">
      <c r="A553" s="304"/>
      <c r="B553" s="999">
        <f>B552+1</f>
        <v>80</v>
      </c>
      <c r="C553" s="1004" t="s">
        <v>5958</v>
      </c>
      <c r="D553" s="969" t="s">
        <v>3</v>
      </c>
      <c r="E553" s="969" t="s">
        <v>8</v>
      </c>
      <c r="F553" s="975" t="s">
        <v>4024</v>
      </c>
      <c r="G553" s="1008" t="s">
        <v>7</v>
      </c>
      <c r="H553" s="974" t="s">
        <v>5959</v>
      </c>
      <c r="I553" s="496" t="s">
        <v>6754</v>
      </c>
      <c r="J553" s="521" t="s">
        <v>1075</v>
      </c>
      <c r="K553" s="522" t="s">
        <v>4851</v>
      </c>
      <c r="L553" s="496" t="str">
        <f>VLOOKUP(K553,CódigosRetorno!$A$2:$B$1683,2,FALSE)</f>
        <v>Si ha consignado Transporte Publico, debe consignar Datos del transportista.</v>
      </c>
      <c r="M553" s="144" t="s">
        <v>424</v>
      </c>
      <c r="N553" s="151" t="s">
        <v>163</v>
      </c>
      <c r="O553" s="304"/>
    </row>
    <row r="554" spans="1:15" ht="24" x14ac:dyDescent="0.3">
      <c r="A554" s="304"/>
      <c r="B554" s="1006"/>
      <c r="C554" s="1028"/>
      <c r="D554" s="996"/>
      <c r="E554" s="996"/>
      <c r="F554" s="975"/>
      <c r="G554" s="1008"/>
      <c r="H554" s="974"/>
      <c r="I554" s="496" t="s">
        <v>6755</v>
      </c>
      <c r="J554" s="521" t="s">
        <v>1075</v>
      </c>
      <c r="K554" s="522" t="s">
        <v>1126</v>
      </c>
      <c r="L554" s="152" t="str">
        <f>VLOOKUP(K554,CódigosRetorno!$A$2:$B$1683,2,FALSE)</f>
        <v>No es necesario consignar los datos del transportista para una operación de Transporte Privado.</v>
      </c>
      <c r="M554" s="144" t="s">
        <v>424</v>
      </c>
      <c r="N554" s="151" t="s">
        <v>163</v>
      </c>
      <c r="O554" s="304"/>
    </row>
    <row r="555" spans="1:15" ht="36" x14ac:dyDescent="0.3">
      <c r="A555" s="304"/>
      <c r="B555" s="1006"/>
      <c r="C555" s="1028"/>
      <c r="D555" s="996"/>
      <c r="E555" s="996"/>
      <c r="F555" s="975"/>
      <c r="G555" s="1008"/>
      <c r="H555" s="974"/>
      <c r="I555" s="496" t="s">
        <v>6756</v>
      </c>
      <c r="J555" s="521" t="s">
        <v>1075</v>
      </c>
      <c r="K555" s="522" t="s">
        <v>1125</v>
      </c>
      <c r="L555" s="707" t="str">
        <f>VLOOKUP(K555,CódigosRetorno!$A$2:$B$1683,2,FALSE)</f>
        <v>cac:CarrierParty: Debe consignar número de  documento de identidad del transportista.</v>
      </c>
      <c r="M555" s="708" t="s">
        <v>424</v>
      </c>
      <c r="N555" s="706" t="s">
        <v>163</v>
      </c>
      <c r="O555" s="304"/>
    </row>
    <row r="556" spans="1:15" ht="48" x14ac:dyDescent="0.3">
      <c r="A556" s="304"/>
      <c r="B556" s="1006"/>
      <c r="C556" s="1028"/>
      <c r="D556" s="996"/>
      <c r="E556" s="996"/>
      <c r="F556" s="975"/>
      <c r="G556" s="1008"/>
      <c r="H556" s="974"/>
      <c r="I556" s="496" t="s">
        <v>6757</v>
      </c>
      <c r="J556" s="521" t="s">
        <v>1075</v>
      </c>
      <c r="K556" s="522" t="s">
        <v>1122</v>
      </c>
      <c r="L556" s="152" t="str">
        <f>VLOOKUP(K556,CódigosRetorno!$A$2:$B$1683,2,FALSE)</f>
        <v>cac:CarrierParty: Numero de documento de identidad del transportista no cumple con un formato válido.</v>
      </c>
      <c r="M556" s="144" t="s">
        <v>424</v>
      </c>
      <c r="N556" s="151" t="s">
        <v>163</v>
      </c>
      <c r="O556" s="304"/>
    </row>
    <row r="557" spans="1:15" ht="24" x14ac:dyDescent="0.3">
      <c r="A557" s="304"/>
      <c r="B557" s="1006"/>
      <c r="C557" s="1028"/>
      <c r="D557" s="996"/>
      <c r="E557" s="996"/>
      <c r="F557" s="975" t="s">
        <v>43</v>
      </c>
      <c r="G557" s="975" t="s">
        <v>5701</v>
      </c>
      <c r="H557" s="974" t="s">
        <v>4042</v>
      </c>
      <c r="I557" s="152" t="s">
        <v>6387</v>
      </c>
      <c r="J557" s="144" t="s">
        <v>1075</v>
      </c>
      <c r="K557" s="821" t="s">
        <v>1124</v>
      </c>
      <c r="L557" s="152" t="str">
        <f>VLOOKUP(K557,CódigosRetorno!$A$2:$B$1683,2,FALSE)</f>
        <v>cac:CarrierParty: Debe consignar tipo de documento de identidad del transportista.</v>
      </c>
      <c r="M557" s="144" t="s">
        <v>424</v>
      </c>
      <c r="N557" s="81" t="s">
        <v>163</v>
      </c>
      <c r="O557" s="304"/>
    </row>
    <row r="558" spans="1:15" ht="24" x14ac:dyDescent="0.3">
      <c r="A558" s="304"/>
      <c r="B558" s="1006"/>
      <c r="C558" s="1028"/>
      <c r="D558" s="996"/>
      <c r="E558" s="996"/>
      <c r="F558" s="975"/>
      <c r="G558" s="975"/>
      <c r="H558" s="974"/>
      <c r="I558" s="152" t="s">
        <v>6369</v>
      </c>
      <c r="J558" s="144" t="s">
        <v>1075</v>
      </c>
      <c r="K558" s="821" t="s">
        <v>1123</v>
      </c>
      <c r="L558" s="152" t="str">
        <f>VLOOKUP(K558,CódigosRetorno!$A$2:$B$1683,2,FALSE)</f>
        <v>cac:CarrierParty: Tipo de documento de identidad del transportista debe ser 6-RUC</v>
      </c>
      <c r="M558" s="144" t="s">
        <v>424</v>
      </c>
      <c r="N558" s="151" t="s">
        <v>4654</v>
      </c>
      <c r="O558" s="304"/>
    </row>
    <row r="559" spans="1:15" ht="24" x14ac:dyDescent="0.3">
      <c r="A559" s="304"/>
      <c r="B559" s="1006"/>
      <c r="C559" s="1028"/>
      <c r="D559" s="996"/>
      <c r="E559" s="996"/>
      <c r="F559" s="969"/>
      <c r="G559" s="151" t="s">
        <v>3900</v>
      </c>
      <c r="H559" s="152" t="s">
        <v>3901</v>
      </c>
      <c r="I559" s="152" t="s">
        <v>6307</v>
      </c>
      <c r="J559" s="144" t="s">
        <v>1075</v>
      </c>
      <c r="K559" s="821" t="s">
        <v>4231</v>
      </c>
      <c r="L559" s="152" t="str">
        <f>VLOOKUP(K559,CódigosRetorno!$A$2:$B$1683,2,FALSE)</f>
        <v>El dato ingresado como atributo @schemeName es incorrecto.</v>
      </c>
      <c r="M559" s="144" t="s">
        <v>424</v>
      </c>
      <c r="N559" s="163" t="s">
        <v>163</v>
      </c>
      <c r="O559" s="304"/>
    </row>
    <row r="560" spans="1:15" ht="24" x14ac:dyDescent="0.3">
      <c r="A560" s="304"/>
      <c r="B560" s="1006"/>
      <c r="C560" s="1028"/>
      <c r="D560" s="996"/>
      <c r="E560" s="996"/>
      <c r="F560" s="996"/>
      <c r="G560" s="151" t="s">
        <v>3885</v>
      </c>
      <c r="H560" s="152" t="s">
        <v>3902</v>
      </c>
      <c r="I560" s="152" t="s">
        <v>4238</v>
      </c>
      <c r="J560" s="144" t="s">
        <v>1075</v>
      </c>
      <c r="K560" s="821" t="s">
        <v>4232</v>
      </c>
      <c r="L560" s="152" t="str">
        <f>VLOOKUP(K560,CódigosRetorno!$A$2:$B$1683,2,FALSE)</f>
        <v>El dato ingresado como atributo @schemeAgencyName es incorrecto.</v>
      </c>
      <c r="M560" s="144" t="s">
        <v>424</v>
      </c>
      <c r="N560" s="163" t="s">
        <v>163</v>
      </c>
      <c r="O560" s="304"/>
    </row>
    <row r="561" spans="1:15" ht="36" x14ac:dyDescent="0.3">
      <c r="A561" s="304"/>
      <c r="B561" s="1000"/>
      <c r="C561" s="1005"/>
      <c r="D561" s="970"/>
      <c r="E561" s="970"/>
      <c r="F561" s="970"/>
      <c r="G561" s="151" t="s">
        <v>3903</v>
      </c>
      <c r="H561" s="152" t="s">
        <v>3904</v>
      </c>
      <c r="I561" s="152" t="s">
        <v>6308</v>
      </c>
      <c r="J561" s="160" t="s">
        <v>1075</v>
      </c>
      <c r="K561" s="823" t="s">
        <v>4233</v>
      </c>
      <c r="L561" s="152" t="str">
        <f>VLOOKUP(K561,CódigosRetorno!$A$2:$B$1683,2,FALSE)</f>
        <v>El dato ingresado como atributo @schemeURI es incorrecto.</v>
      </c>
      <c r="M561" s="144" t="s">
        <v>424</v>
      </c>
      <c r="N561" s="163" t="s">
        <v>163</v>
      </c>
      <c r="O561" s="304"/>
    </row>
    <row r="562" spans="1:15" ht="36" x14ac:dyDescent="0.3">
      <c r="A562" s="304"/>
      <c r="B562" s="1008">
        <f>B553+1</f>
        <v>81</v>
      </c>
      <c r="C562" s="974" t="s">
        <v>5828</v>
      </c>
      <c r="D562" s="975" t="s">
        <v>3</v>
      </c>
      <c r="E562" s="975" t="s">
        <v>8</v>
      </c>
      <c r="F562" s="975" t="s">
        <v>3906</v>
      </c>
      <c r="G562" s="1008"/>
      <c r="H562" s="974" t="s">
        <v>4043</v>
      </c>
      <c r="I562" s="496" t="s">
        <v>6758</v>
      </c>
      <c r="J562" s="521" t="s">
        <v>1075</v>
      </c>
      <c r="K562" s="522" t="s">
        <v>1121</v>
      </c>
      <c r="L562" s="152" t="str">
        <f>VLOOKUP(K562,CódigosRetorno!$A$2:$B$1683,2,FALSE)</f>
        <v>cac:CarrierParty: Debe consignar apellidos y nombres, denominación o razón social del transportista.</v>
      </c>
      <c r="M562" s="144" t="s">
        <v>424</v>
      </c>
      <c r="N562" s="151" t="s">
        <v>163</v>
      </c>
      <c r="O562" s="304"/>
    </row>
    <row r="563" spans="1:15" ht="24" x14ac:dyDescent="0.3">
      <c r="A563" s="304"/>
      <c r="B563" s="1008"/>
      <c r="C563" s="974"/>
      <c r="D563" s="975"/>
      <c r="E563" s="975"/>
      <c r="F563" s="975"/>
      <c r="G563" s="1008"/>
      <c r="H563" s="974"/>
      <c r="I563" s="496" t="s">
        <v>6759</v>
      </c>
      <c r="J563" s="521" t="s">
        <v>1075</v>
      </c>
      <c r="K563" s="522" t="s">
        <v>1119</v>
      </c>
      <c r="L563" s="152" t="str">
        <f>VLOOKUP(K563,CódigosRetorno!$A$2:$B$1683,2,FALSE)</f>
        <v>cac:CarrierParty: nombre o razon social del transportista no cumple con un formato válido.</v>
      </c>
      <c r="M563" s="144" t="s">
        <v>424</v>
      </c>
      <c r="N563" s="151" t="s">
        <v>163</v>
      </c>
      <c r="O563" s="304"/>
    </row>
    <row r="564" spans="1:15" ht="36" x14ac:dyDescent="0.3">
      <c r="A564" s="304"/>
      <c r="B564" s="144">
        <f>B562+1</f>
        <v>82</v>
      </c>
      <c r="C564" s="152" t="s">
        <v>5829</v>
      </c>
      <c r="D564" s="151" t="s">
        <v>3</v>
      </c>
      <c r="E564" s="151" t="s">
        <v>8</v>
      </c>
      <c r="F564" s="151" t="s">
        <v>138</v>
      </c>
      <c r="G564" s="144"/>
      <c r="H564" s="152" t="s">
        <v>4044</v>
      </c>
      <c r="I564" s="152" t="s">
        <v>2515</v>
      </c>
      <c r="J564" s="144" t="s">
        <v>163</v>
      </c>
      <c r="K564" s="821" t="s">
        <v>163</v>
      </c>
      <c r="L564" s="152" t="str">
        <f>VLOOKUP(K564,CódigosRetorno!$A$2:$B$1683,2,FALSE)</f>
        <v>-</v>
      </c>
      <c r="M564" s="144" t="s">
        <v>163</v>
      </c>
      <c r="N564" s="151" t="s">
        <v>163</v>
      </c>
      <c r="O564" s="304"/>
    </row>
    <row r="565" spans="1:15" x14ac:dyDescent="0.3">
      <c r="A565" s="304"/>
      <c r="B565" s="187" t="s">
        <v>6112</v>
      </c>
      <c r="C565" s="179"/>
      <c r="D565" s="181"/>
      <c r="E565" s="181"/>
      <c r="F565" s="182"/>
      <c r="G565" s="182"/>
      <c r="H565" s="180"/>
      <c r="I565" s="179" t="s">
        <v>163</v>
      </c>
      <c r="J565" s="185" t="s">
        <v>163</v>
      </c>
      <c r="K565" s="190" t="s">
        <v>163</v>
      </c>
      <c r="L565" s="179" t="str">
        <f>VLOOKUP(K565,CódigosRetorno!$A$2:$B$1683,2,FALSE)</f>
        <v>-</v>
      </c>
      <c r="M565" s="184" t="s">
        <v>163</v>
      </c>
      <c r="N565" s="186" t="s">
        <v>163</v>
      </c>
      <c r="O565" s="304"/>
    </row>
    <row r="566" spans="1:15" x14ac:dyDescent="0.3">
      <c r="A566" s="304"/>
      <c r="B566" s="257" t="s">
        <v>5825</v>
      </c>
      <c r="C566" s="258"/>
      <c r="D566" s="258"/>
      <c r="E566" s="258"/>
      <c r="F566" s="258"/>
      <c r="G566" s="258"/>
      <c r="H566" s="258"/>
      <c r="I566" s="258"/>
      <c r="J566" s="258"/>
      <c r="K566" s="829" t="s">
        <v>163</v>
      </c>
      <c r="L566" s="258" t="str">
        <f>VLOOKUP(K566,CódigosRetorno!$A$2:$B$1683,2,FALSE)</f>
        <v>-</v>
      </c>
      <c r="M566" s="258"/>
      <c r="N566" s="523"/>
      <c r="O566" s="304"/>
    </row>
    <row r="567" spans="1:15" ht="24" x14ac:dyDescent="0.3">
      <c r="A567" s="304"/>
      <c r="B567" s="1133">
        <f>B564+1</f>
        <v>83</v>
      </c>
      <c r="C567" s="1136" t="s">
        <v>5826</v>
      </c>
      <c r="D567" s="1087" t="s">
        <v>3</v>
      </c>
      <c r="E567" s="1087" t="s">
        <v>8</v>
      </c>
      <c r="F567" s="709" t="s">
        <v>41</v>
      </c>
      <c r="G567" s="710"/>
      <c r="H567" s="714" t="s">
        <v>6492</v>
      </c>
      <c r="I567" s="375" t="s">
        <v>6760</v>
      </c>
      <c r="J567" s="373" t="s">
        <v>163</v>
      </c>
      <c r="K567" s="374" t="s">
        <v>163</v>
      </c>
      <c r="L567" s="375" t="str">
        <f>VLOOKUP(K567,CódigosRetorno!$A$2:$B$1683,2,FALSE)</f>
        <v>-</v>
      </c>
      <c r="M567" s="469" t="s">
        <v>163</v>
      </c>
      <c r="N567" s="468" t="s">
        <v>163</v>
      </c>
      <c r="O567" s="304"/>
    </row>
    <row r="568" spans="1:15" ht="24" x14ac:dyDescent="0.3">
      <c r="A568" s="304"/>
      <c r="B568" s="1134"/>
      <c r="C568" s="1137"/>
      <c r="D568" s="1087"/>
      <c r="E568" s="1087"/>
      <c r="F568" s="717" t="s">
        <v>9</v>
      </c>
      <c r="G568" s="718" t="s">
        <v>5705</v>
      </c>
      <c r="H568" s="719" t="s">
        <v>6493</v>
      </c>
      <c r="I568" s="714" t="s">
        <v>6760</v>
      </c>
      <c r="J568" s="373" t="s">
        <v>163</v>
      </c>
      <c r="K568" s="374" t="s">
        <v>163</v>
      </c>
      <c r="L568" s="375" t="str">
        <f>VLOOKUP(K568,CódigosRetorno!$A$2:$B$1683,2,FALSE)</f>
        <v>-</v>
      </c>
      <c r="M568" s="469" t="s">
        <v>163</v>
      </c>
      <c r="N568" s="468" t="s">
        <v>163</v>
      </c>
      <c r="O568" s="304"/>
    </row>
    <row r="569" spans="1:15" x14ac:dyDescent="0.3">
      <c r="A569" s="304"/>
      <c r="B569" s="1134"/>
      <c r="C569" s="1137"/>
      <c r="D569" s="1087"/>
      <c r="E569" s="1087"/>
      <c r="F569" s="1139"/>
      <c r="G569" s="468" t="s">
        <v>3885</v>
      </c>
      <c r="H569" s="375" t="s">
        <v>3886</v>
      </c>
      <c r="I569" s="714" t="s">
        <v>6760</v>
      </c>
      <c r="J569" s="469" t="s">
        <v>163</v>
      </c>
      <c r="K569" s="373" t="s">
        <v>163</v>
      </c>
      <c r="L569" s="375" t="str">
        <f>VLOOKUP(K569,CódigosRetorno!$A$2:$B$1683,2,FALSE)</f>
        <v>-</v>
      </c>
      <c r="M569" s="469" t="s">
        <v>163</v>
      </c>
      <c r="N569" s="477" t="s">
        <v>163</v>
      </c>
      <c r="O569" s="304"/>
    </row>
    <row r="570" spans="1:15" ht="24" x14ac:dyDescent="0.3">
      <c r="A570" s="304"/>
      <c r="B570" s="1134"/>
      <c r="C570" s="1137"/>
      <c r="D570" s="1087"/>
      <c r="E570" s="1087"/>
      <c r="F570" s="1139"/>
      <c r="G570" s="468" t="s">
        <v>3972</v>
      </c>
      <c r="H570" s="375" t="s">
        <v>3888</v>
      </c>
      <c r="I570" s="714" t="s">
        <v>6760</v>
      </c>
      <c r="J570" s="373" t="s">
        <v>163</v>
      </c>
      <c r="K570" s="374" t="s">
        <v>163</v>
      </c>
      <c r="L570" s="375" t="str">
        <f>VLOOKUP(K570,CódigosRetorno!$A$2:$B$1683,2,FALSE)</f>
        <v>-</v>
      </c>
      <c r="M570" s="469" t="s">
        <v>163</v>
      </c>
      <c r="N570" s="477" t="s">
        <v>163</v>
      </c>
      <c r="O570" s="304"/>
    </row>
    <row r="571" spans="1:15" ht="36" x14ac:dyDescent="0.3">
      <c r="A571" s="304"/>
      <c r="B571" s="1135"/>
      <c r="C571" s="1138"/>
      <c r="D571" s="1087"/>
      <c r="E571" s="1087"/>
      <c r="F571" s="1139"/>
      <c r="G571" s="468" t="s">
        <v>3973</v>
      </c>
      <c r="H571" s="375" t="s">
        <v>3890</v>
      </c>
      <c r="I571" s="714" t="s">
        <v>6760</v>
      </c>
      <c r="J571" s="373" t="s">
        <v>163</v>
      </c>
      <c r="K571" s="374" t="s">
        <v>163</v>
      </c>
      <c r="L571" s="375" t="str">
        <f>VLOOKUP(K571,CódigosRetorno!$A$2:$B$1683,2,FALSE)</f>
        <v>-</v>
      </c>
      <c r="M571" s="469" t="s">
        <v>163</v>
      </c>
      <c r="N571" s="477" t="s">
        <v>163</v>
      </c>
      <c r="O571" s="304"/>
    </row>
    <row r="572" spans="1:15" ht="36" x14ac:dyDescent="0.3">
      <c r="A572" s="304"/>
      <c r="B572" s="969">
        <f>B567+1</f>
        <v>84</v>
      </c>
      <c r="C572" s="1004" t="s">
        <v>4039</v>
      </c>
      <c r="D572" s="969" t="s">
        <v>3</v>
      </c>
      <c r="E572" s="969" t="s">
        <v>8</v>
      </c>
      <c r="F572" s="969" t="s">
        <v>20</v>
      </c>
      <c r="G572" s="999" t="s">
        <v>21</v>
      </c>
      <c r="H572" s="1004" t="s">
        <v>4040</v>
      </c>
      <c r="I572" s="496" t="s">
        <v>6753</v>
      </c>
      <c r="J572" s="521" t="s">
        <v>1075</v>
      </c>
      <c r="K572" s="522" t="s">
        <v>1164</v>
      </c>
      <c r="L572" s="152" t="str">
        <f>VLOOKUP(K572,CódigosRetorno!$A$2:$B$1683,2,FALSE)</f>
        <v>cac:Shipment - Debe indicar fecha de inicio de traslado para el  sustento de traslado de bienes (cac:TransitPeriod/cbc:StartDate).</v>
      </c>
      <c r="M572" s="144" t="s">
        <v>424</v>
      </c>
      <c r="N572" s="151" t="s">
        <v>163</v>
      </c>
      <c r="O572" s="304"/>
    </row>
    <row r="573" spans="1:15" ht="36" x14ac:dyDescent="0.3">
      <c r="A573" s="304"/>
      <c r="B573" s="970"/>
      <c r="C573" s="1005"/>
      <c r="D573" s="970"/>
      <c r="E573" s="970"/>
      <c r="F573" s="970"/>
      <c r="G573" s="1000"/>
      <c r="H573" s="1005"/>
      <c r="I573" s="496" t="s">
        <v>4839</v>
      </c>
      <c r="J573" s="521" t="s">
        <v>1075</v>
      </c>
      <c r="K573" s="522" t="s">
        <v>1164</v>
      </c>
      <c r="L573" s="707" t="str">
        <f>VLOOKUP(K573,CódigosRetorno!$A$2:$B$1683,2,FALSE)</f>
        <v>cac:Shipment - Debe indicar fecha de inicio de traslado para el  sustento de traslado de bienes (cac:TransitPeriod/cbc:StartDate).</v>
      </c>
      <c r="M573" s="708" t="s">
        <v>424</v>
      </c>
      <c r="N573" s="706" t="s">
        <v>163</v>
      </c>
      <c r="O573" s="304"/>
    </row>
    <row r="574" spans="1:15" ht="24" x14ac:dyDescent="0.3">
      <c r="A574" s="304"/>
      <c r="B574" s="1008">
        <f>B572+1</f>
        <v>85</v>
      </c>
      <c r="C574" s="974" t="s">
        <v>6323</v>
      </c>
      <c r="D574" s="975" t="s">
        <v>3</v>
      </c>
      <c r="E574" s="975" t="s">
        <v>8</v>
      </c>
      <c r="F574" s="975" t="s">
        <v>7</v>
      </c>
      <c r="G574" s="1008"/>
      <c r="H574" s="974" t="s">
        <v>4041</v>
      </c>
      <c r="I574" s="496" t="s">
        <v>6754</v>
      </c>
      <c r="J574" s="521" t="s">
        <v>1075</v>
      </c>
      <c r="K574" s="522" t="s">
        <v>4851</v>
      </c>
      <c r="L574" s="152" t="str">
        <f>VLOOKUP(K574,CódigosRetorno!$A$2:$B$1683,2,FALSE)</f>
        <v>Si ha consignado Transporte Publico, debe consignar Datos del transportista.</v>
      </c>
      <c r="M574" s="144" t="s">
        <v>424</v>
      </c>
      <c r="N574" s="151" t="s">
        <v>163</v>
      </c>
      <c r="O574" s="304"/>
    </row>
    <row r="575" spans="1:15" ht="24" x14ac:dyDescent="0.3">
      <c r="A575" s="304"/>
      <c r="B575" s="1008"/>
      <c r="C575" s="974"/>
      <c r="D575" s="975"/>
      <c r="E575" s="975"/>
      <c r="F575" s="975"/>
      <c r="G575" s="1008"/>
      <c r="H575" s="974"/>
      <c r="I575" s="496" t="s">
        <v>6755</v>
      </c>
      <c r="J575" s="521" t="s">
        <v>1075</v>
      </c>
      <c r="K575" s="522" t="s">
        <v>1126</v>
      </c>
      <c r="L575" s="707" t="str">
        <f>VLOOKUP(K575,CódigosRetorno!$A$2:$B$1683,2,FALSE)</f>
        <v>No es necesario consignar los datos del transportista para una operación de Transporte Privado.</v>
      </c>
      <c r="M575" s="708" t="s">
        <v>424</v>
      </c>
      <c r="N575" s="706" t="s">
        <v>163</v>
      </c>
      <c r="O575" s="304"/>
    </row>
    <row r="576" spans="1:15" ht="36" x14ac:dyDescent="0.3">
      <c r="A576" s="304"/>
      <c r="B576" s="1008"/>
      <c r="C576" s="974"/>
      <c r="D576" s="975"/>
      <c r="E576" s="975"/>
      <c r="F576" s="975"/>
      <c r="G576" s="1008"/>
      <c r="H576" s="974"/>
      <c r="I576" s="496" t="s">
        <v>6756</v>
      </c>
      <c r="J576" s="521" t="s">
        <v>1075</v>
      </c>
      <c r="K576" s="522" t="s">
        <v>1125</v>
      </c>
      <c r="L576" s="707" t="str">
        <f>VLOOKUP(K576,CódigosRetorno!$A$2:$B$1683,2,FALSE)</f>
        <v>cac:CarrierParty: Debe consignar número de  documento de identidad del transportista.</v>
      </c>
      <c r="M576" s="708" t="s">
        <v>424</v>
      </c>
      <c r="N576" s="706" t="s">
        <v>163</v>
      </c>
      <c r="O576" s="304"/>
    </row>
    <row r="577" spans="1:15" ht="48" x14ac:dyDescent="0.3">
      <c r="A577" s="304"/>
      <c r="B577" s="1008"/>
      <c r="C577" s="974"/>
      <c r="D577" s="975"/>
      <c r="E577" s="975"/>
      <c r="F577" s="975"/>
      <c r="G577" s="1008"/>
      <c r="H577" s="974"/>
      <c r="I577" s="496" t="s">
        <v>6757</v>
      </c>
      <c r="J577" s="521" t="s">
        <v>1075</v>
      </c>
      <c r="K577" s="522" t="s">
        <v>1122</v>
      </c>
      <c r="L577" s="707" t="str">
        <f>VLOOKUP(K577,CódigosRetorno!$A$2:$B$1683,2,FALSE)</f>
        <v>cac:CarrierParty: Numero de documento de identidad del transportista no cumple con un formato válido.</v>
      </c>
      <c r="M577" s="144" t="s">
        <v>424</v>
      </c>
      <c r="N577" s="151" t="s">
        <v>163</v>
      </c>
      <c r="O577" s="304"/>
    </row>
    <row r="578" spans="1:15" ht="24" x14ac:dyDescent="0.3">
      <c r="A578" s="304"/>
      <c r="B578" s="1008">
        <f>B574+1</f>
        <v>86</v>
      </c>
      <c r="C578" s="1030" t="s">
        <v>6324</v>
      </c>
      <c r="D578" s="975" t="s">
        <v>3</v>
      </c>
      <c r="E578" s="975" t="s">
        <v>8</v>
      </c>
      <c r="F578" s="975" t="s">
        <v>43</v>
      </c>
      <c r="G578" s="975" t="s">
        <v>5701</v>
      </c>
      <c r="H578" s="974" t="s">
        <v>4042</v>
      </c>
      <c r="I578" s="496" t="s">
        <v>6761</v>
      </c>
      <c r="J578" s="521" t="s">
        <v>1075</v>
      </c>
      <c r="K578" s="522" t="s">
        <v>1124</v>
      </c>
      <c r="L578" s="152" t="str">
        <f>VLOOKUP(K578,CódigosRetorno!$A$2:$B$1683,2,FALSE)</f>
        <v>cac:CarrierParty: Debe consignar tipo de documento de identidad del transportista.</v>
      </c>
      <c r="M578" s="144" t="s">
        <v>424</v>
      </c>
      <c r="N578" s="81" t="s">
        <v>163</v>
      </c>
      <c r="O578" s="304"/>
    </row>
    <row r="579" spans="1:15" ht="24" x14ac:dyDescent="0.3">
      <c r="A579" s="304"/>
      <c r="B579" s="1008"/>
      <c r="C579" s="1030"/>
      <c r="D579" s="975"/>
      <c r="E579" s="975"/>
      <c r="F579" s="975"/>
      <c r="G579" s="975"/>
      <c r="H579" s="974"/>
      <c r="I579" s="152" t="s">
        <v>6369</v>
      </c>
      <c r="J579" s="144" t="s">
        <v>1075</v>
      </c>
      <c r="K579" s="821" t="s">
        <v>1123</v>
      </c>
      <c r="L579" s="152" t="str">
        <f>VLOOKUP(K579,CódigosRetorno!$A$2:$B$1683,2,FALSE)</f>
        <v>cac:CarrierParty: Tipo de documento de identidad del transportista debe ser 6-RUC</v>
      </c>
      <c r="M579" s="144" t="s">
        <v>424</v>
      </c>
      <c r="N579" s="151" t="s">
        <v>4654</v>
      </c>
      <c r="O579" s="304"/>
    </row>
    <row r="580" spans="1:15" ht="24" x14ac:dyDescent="0.3">
      <c r="A580" s="304"/>
      <c r="B580" s="1008"/>
      <c r="C580" s="1030"/>
      <c r="D580" s="975"/>
      <c r="E580" s="975"/>
      <c r="F580" s="969"/>
      <c r="G580" s="151" t="s">
        <v>3900</v>
      </c>
      <c r="H580" s="152" t="s">
        <v>3901</v>
      </c>
      <c r="I580" s="152" t="s">
        <v>6307</v>
      </c>
      <c r="J580" s="144" t="s">
        <v>1075</v>
      </c>
      <c r="K580" s="821" t="s">
        <v>4231</v>
      </c>
      <c r="L580" s="152" t="str">
        <f>VLOOKUP(K580,CódigosRetorno!$A$2:$B$1683,2,FALSE)</f>
        <v>El dato ingresado como atributo @schemeName es incorrecto.</v>
      </c>
      <c r="M580" s="144" t="s">
        <v>424</v>
      </c>
      <c r="N580" s="163" t="s">
        <v>163</v>
      </c>
      <c r="O580" s="304"/>
    </row>
    <row r="581" spans="1:15" ht="24" x14ac:dyDescent="0.3">
      <c r="A581" s="304"/>
      <c r="B581" s="1008"/>
      <c r="C581" s="1030"/>
      <c r="D581" s="975"/>
      <c r="E581" s="975"/>
      <c r="F581" s="996"/>
      <c r="G581" s="151" t="s">
        <v>3885</v>
      </c>
      <c r="H581" s="152" t="s">
        <v>3902</v>
      </c>
      <c r="I581" s="152" t="s">
        <v>4238</v>
      </c>
      <c r="J581" s="144" t="s">
        <v>1075</v>
      </c>
      <c r="K581" s="821" t="s">
        <v>4232</v>
      </c>
      <c r="L581" s="152" t="str">
        <f>VLOOKUP(K581,CódigosRetorno!$A$2:$B$1683,2,FALSE)</f>
        <v>El dato ingresado como atributo @schemeAgencyName es incorrecto.</v>
      </c>
      <c r="M581" s="144" t="s">
        <v>424</v>
      </c>
      <c r="N581" s="163" t="s">
        <v>163</v>
      </c>
      <c r="O581" s="304"/>
    </row>
    <row r="582" spans="1:15" ht="36" x14ac:dyDescent="0.3">
      <c r="A582" s="304"/>
      <c r="B582" s="1008"/>
      <c r="C582" s="1030"/>
      <c r="D582" s="975"/>
      <c r="E582" s="975"/>
      <c r="F582" s="970"/>
      <c r="G582" s="151" t="s">
        <v>3903</v>
      </c>
      <c r="H582" s="152" t="s">
        <v>3904</v>
      </c>
      <c r="I582" s="152" t="s">
        <v>6308</v>
      </c>
      <c r="J582" s="160" t="s">
        <v>1075</v>
      </c>
      <c r="K582" s="823" t="s">
        <v>4233</v>
      </c>
      <c r="L582" s="152" t="str">
        <f>VLOOKUP(K582,CódigosRetorno!$A$2:$B$1683,2,FALSE)</f>
        <v>El dato ingresado como atributo @schemeURI es incorrecto.</v>
      </c>
      <c r="M582" s="144" t="s">
        <v>424</v>
      </c>
      <c r="N582" s="163" t="s">
        <v>163</v>
      </c>
      <c r="O582" s="304"/>
    </row>
    <row r="583" spans="1:15" ht="36" x14ac:dyDescent="0.3">
      <c r="A583" s="304"/>
      <c r="B583" s="1008">
        <f>B578+1</f>
        <v>87</v>
      </c>
      <c r="C583" s="974" t="s">
        <v>6325</v>
      </c>
      <c r="D583" s="975" t="s">
        <v>3</v>
      </c>
      <c r="E583" s="975" t="s">
        <v>8</v>
      </c>
      <c r="F583" s="975" t="s">
        <v>3906</v>
      </c>
      <c r="G583" s="1008"/>
      <c r="H583" s="974" t="s">
        <v>4043</v>
      </c>
      <c r="I583" s="496" t="s">
        <v>6758</v>
      </c>
      <c r="J583" s="521" t="s">
        <v>1075</v>
      </c>
      <c r="K583" s="522" t="s">
        <v>1121</v>
      </c>
      <c r="L583" s="152" t="str">
        <f>VLOOKUP(K583,CódigosRetorno!$A$2:$B$1683,2,FALSE)</f>
        <v>cac:CarrierParty: Debe consignar apellidos y nombres, denominación o razón social del transportista.</v>
      </c>
      <c r="M583" s="144" t="s">
        <v>424</v>
      </c>
      <c r="N583" s="151" t="s">
        <v>163</v>
      </c>
      <c r="O583" s="304"/>
    </row>
    <row r="584" spans="1:15" ht="24" x14ac:dyDescent="0.3">
      <c r="A584" s="304"/>
      <c r="B584" s="1008"/>
      <c r="C584" s="974"/>
      <c r="D584" s="975"/>
      <c r="E584" s="975"/>
      <c r="F584" s="975"/>
      <c r="G584" s="1008"/>
      <c r="H584" s="974"/>
      <c r="I584" s="496" t="s">
        <v>6759</v>
      </c>
      <c r="J584" s="521" t="s">
        <v>1075</v>
      </c>
      <c r="K584" s="522" t="s">
        <v>1119</v>
      </c>
      <c r="L584" s="152" t="str">
        <f>VLOOKUP(K584,CódigosRetorno!$A$2:$B$1683,2,FALSE)</f>
        <v>cac:CarrierParty: nombre o razon social del transportista no cumple con un formato válido.</v>
      </c>
      <c r="M584" s="144" t="s">
        <v>424</v>
      </c>
      <c r="N584" s="151" t="s">
        <v>163</v>
      </c>
      <c r="O584" s="304"/>
    </row>
    <row r="585" spans="1:15" ht="36" x14ac:dyDescent="0.3">
      <c r="A585" s="304"/>
      <c r="B585" s="144">
        <f>B583+1</f>
        <v>88</v>
      </c>
      <c r="C585" s="152" t="s">
        <v>6370</v>
      </c>
      <c r="D585" s="151" t="s">
        <v>3</v>
      </c>
      <c r="E585" s="151" t="s">
        <v>8</v>
      </c>
      <c r="F585" s="151" t="s">
        <v>138</v>
      </c>
      <c r="G585" s="144"/>
      <c r="H585" s="152" t="s">
        <v>4044</v>
      </c>
      <c r="I585" s="152" t="s">
        <v>2515</v>
      </c>
      <c r="J585" s="144" t="s">
        <v>163</v>
      </c>
      <c r="K585" s="821" t="s">
        <v>163</v>
      </c>
      <c r="L585" s="152" t="str">
        <f>VLOOKUP(K585,CódigosRetorno!$A$2:$B$1683,2,FALSE)</f>
        <v>-</v>
      </c>
      <c r="M585" s="144" t="s">
        <v>163</v>
      </c>
      <c r="N585" s="151" t="s">
        <v>163</v>
      </c>
      <c r="O585" s="304"/>
    </row>
    <row r="586" spans="1:15" ht="36" x14ac:dyDescent="0.3">
      <c r="A586" s="304"/>
      <c r="B586" s="144">
        <f>B585+1</f>
        <v>89</v>
      </c>
      <c r="C586" s="152" t="s">
        <v>4045</v>
      </c>
      <c r="D586" s="151" t="s">
        <v>3</v>
      </c>
      <c r="E586" s="151" t="s">
        <v>8</v>
      </c>
      <c r="F586" s="151" t="s">
        <v>2809</v>
      </c>
      <c r="G586" s="144"/>
      <c r="H586" s="152" t="s">
        <v>4046</v>
      </c>
      <c r="I586" s="496" t="s">
        <v>2515</v>
      </c>
      <c r="J586" s="521" t="s">
        <v>163</v>
      </c>
      <c r="K586" s="522" t="s">
        <v>163</v>
      </c>
      <c r="L586" s="496" t="str">
        <f>VLOOKUP(K586,CódigosRetorno!$A$2:$B$1683,2,FALSE)</f>
        <v>-</v>
      </c>
      <c r="M586" s="144" t="s">
        <v>163</v>
      </c>
      <c r="N586" s="151" t="s">
        <v>163</v>
      </c>
      <c r="O586" s="304"/>
    </row>
    <row r="587" spans="1:15" ht="48" x14ac:dyDescent="0.3">
      <c r="A587" s="304"/>
      <c r="B587" s="975">
        <f>B586+1</f>
        <v>90</v>
      </c>
      <c r="C587" s="974" t="s">
        <v>4047</v>
      </c>
      <c r="D587" s="975" t="s">
        <v>3</v>
      </c>
      <c r="E587" s="975" t="s">
        <v>8</v>
      </c>
      <c r="F587" s="975" t="s">
        <v>136</v>
      </c>
      <c r="G587" s="1008"/>
      <c r="H587" s="974" t="s">
        <v>4048</v>
      </c>
      <c r="I587" s="496" t="s">
        <v>4840</v>
      </c>
      <c r="J587" s="521" t="s">
        <v>1075</v>
      </c>
      <c r="K587" s="522" t="s">
        <v>1127</v>
      </c>
      <c r="L587" s="152" t="str">
        <f>VLOOKUP(K587,CódigosRetorno!$A$2:$B$1683,2,FALSE)</f>
        <v>No existe información en el tag datos de vehículos.</v>
      </c>
      <c r="M587" s="144" t="s">
        <v>424</v>
      </c>
      <c r="N587" s="151" t="s">
        <v>163</v>
      </c>
      <c r="O587" s="304"/>
    </row>
    <row r="588" spans="1:15" ht="24" x14ac:dyDescent="0.3">
      <c r="A588" s="304"/>
      <c r="B588" s="975"/>
      <c r="C588" s="974"/>
      <c r="D588" s="975"/>
      <c r="E588" s="975"/>
      <c r="F588" s="975"/>
      <c r="G588" s="1008"/>
      <c r="H588" s="974"/>
      <c r="I588" s="496" t="s">
        <v>6750</v>
      </c>
      <c r="J588" s="521" t="s">
        <v>1075</v>
      </c>
      <c r="K588" s="522" t="s">
        <v>1127</v>
      </c>
      <c r="L588" s="707" t="str">
        <f>VLOOKUP(K588,CódigosRetorno!$A$2:$B$1683,2,FALSE)</f>
        <v>No existe información en el tag datos de vehículos.</v>
      </c>
      <c r="M588" s="708" t="s">
        <v>424</v>
      </c>
      <c r="N588" s="706" t="s">
        <v>163</v>
      </c>
      <c r="O588" s="304"/>
    </row>
    <row r="589" spans="1:15" ht="36" x14ac:dyDescent="0.3">
      <c r="A589" s="304"/>
      <c r="B589" s="975"/>
      <c r="C589" s="974"/>
      <c r="D589" s="975"/>
      <c r="E589" s="975"/>
      <c r="F589" s="975"/>
      <c r="G589" s="1008"/>
      <c r="H589" s="974"/>
      <c r="I589" s="496" t="s">
        <v>6751</v>
      </c>
      <c r="J589" s="521" t="s">
        <v>1075</v>
      </c>
      <c r="K589" s="522" t="s">
        <v>1127</v>
      </c>
      <c r="L589" s="707" t="str">
        <f>VLOOKUP(K589,CódigosRetorno!$A$2:$B$1683,2,FALSE)</f>
        <v>No existe información en el tag datos de vehículos.</v>
      </c>
      <c r="M589" s="708" t="s">
        <v>424</v>
      </c>
      <c r="N589" s="706" t="s">
        <v>163</v>
      </c>
      <c r="O589" s="304"/>
    </row>
    <row r="590" spans="1:15" ht="36" x14ac:dyDescent="0.3">
      <c r="A590" s="304"/>
      <c r="B590" s="975"/>
      <c r="C590" s="974"/>
      <c r="D590" s="975"/>
      <c r="E590" s="975"/>
      <c r="F590" s="975"/>
      <c r="G590" s="1008"/>
      <c r="H590" s="974"/>
      <c r="I590" s="714" t="s">
        <v>5776</v>
      </c>
      <c r="J590" s="710" t="s">
        <v>1075</v>
      </c>
      <c r="K590" s="373" t="s">
        <v>1117</v>
      </c>
      <c r="L590" s="152" t="str">
        <f>VLOOKUP(K590,CódigosRetorno!$A$2:$B$1683,2,FALSE)</f>
        <v>cac:RoadTransport/cbc:LicensePlateID: Numero de placa del vehículo no cumple con el formato válido.</v>
      </c>
      <c r="M590" s="144" t="s">
        <v>424</v>
      </c>
      <c r="N590" s="151" t="s">
        <v>163</v>
      </c>
      <c r="O590" s="304"/>
    </row>
    <row r="591" spans="1:15" ht="36" x14ac:dyDescent="0.3">
      <c r="A591" s="304"/>
      <c r="B591" s="151">
        <f>B587+1</f>
        <v>91</v>
      </c>
      <c r="C591" s="154" t="s">
        <v>5827</v>
      </c>
      <c r="D591" s="151" t="s">
        <v>3</v>
      </c>
      <c r="E591" s="151" t="s">
        <v>8</v>
      </c>
      <c r="F591" s="151" t="s">
        <v>136</v>
      </c>
      <c r="G591" s="144"/>
      <c r="H591" s="154" t="s">
        <v>4049</v>
      </c>
      <c r="I591" s="375" t="s">
        <v>5776</v>
      </c>
      <c r="J591" s="395" t="s">
        <v>1075</v>
      </c>
      <c r="K591" s="373" t="s">
        <v>1114</v>
      </c>
      <c r="L591" s="152" t="str">
        <f>VLOOKUP(K591,CódigosRetorno!$A$2:$B$1683,2,FALSE)</f>
        <v>cac:TransportEquipment: Numero de placa del vehículo secundario no cumple con el formato válido (cbc:ID).</v>
      </c>
      <c r="M591" s="144" t="s">
        <v>424</v>
      </c>
      <c r="N591" s="151" t="s">
        <v>163</v>
      </c>
      <c r="O591" s="304"/>
    </row>
    <row r="592" spans="1:15" ht="36" x14ac:dyDescent="0.3">
      <c r="A592" s="304"/>
      <c r="B592" s="975">
        <f>B591+1</f>
        <v>92</v>
      </c>
      <c r="C592" s="974" t="s">
        <v>4050</v>
      </c>
      <c r="D592" s="975" t="s">
        <v>3</v>
      </c>
      <c r="E592" s="975" t="s">
        <v>8</v>
      </c>
      <c r="F592" s="975" t="s">
        <v>7</v>
      </c>
      <c r="G592" s="1008"/>
      <c r="H592" s="974" t="s">
        <v>4051</v>
      </c>
      <c r="I592" s="496" t="s">
        <v>6752</v>
      </c>
      <c r="J592" s="521" t="s">
        <v>1075</v>
      </c>
      <c r="K592" s="522" t="s">
        <v>1129</v>
      </c>
      <c r="L592" s="152" t="str">
        <f>VLOOKUP(K592,CódigosRetorno!$A$2:$B$1683,2,FALSE)</f>
        <v>No existe información en el tag datos de conductores.</v>
      </c>
      <c r="M592" s="144" t="s">
        <v>424</v>
      </c>
      <c r="N592" s="151" t="s">
        <v>163</v>
      </c>
      <c r="O592" s="304"/>
    </row>
    <row r="593" spans="1:15" ht="24" x14ac:dyDescent="0.3">
      <c r="A593" s="304"/>
      <c r="B593" s="975"/>
      <c r="C593" s="974"/>
      <c r="D593" s="975"/>
      <c r="E593" s="975"/>
      <c r="F593" s="975"/>
      <c r="G593" s="1008"/>
      <c r="H593" s="974"/>
      <c r="I593" s="496" t="s">
        <v>4841</v>
      </c>
      <c r="J593" s="521" t="s">
        <v>1075</v>
      </c>
      <c r="K593" s="522" t="s">
        <v>1129</v>
      </c>
      <c r="L593" s="152" t="str">
        <f>VLOOKUP(K593,CódigosRetorno!$A$2:$B$1683,2,FALSE)</f>
        <v>No existe información en el tag datos de conductores.</v>
      </c>
      <c r="M593" s="144" t="s">
        <v>424</v>
      </c>
      <c r="N593" s="151" t="s">
        <v>163</v>
      </c>
      <c r="O593" s="304"/>
    </row>
    <row r="594" spans="1:15" ht="36" x14ac:dyDescent="0.3">
      <c r="A594" s="304"/>
      <c r="B594" s="975"/>
      <c r="C594" s="974"/>
      <c r="D594" s="975"/>
      <c r="E594" s="975"/>
      <c r="F594" s="975"/>
      <c r="G594" s="1008"/>
      <c r="H594" s="974"/>
      <c r="I594" s="496" t="s">
        <v>6751</v>
      </c>
      <c r="J594" s="521" t="s">
        <v>1075</v>
      </c>
      <c r="K594" s="522" t="s">
        <v>1129</v>
      </c>
      <c r="L594" s="707" t="str">
        <f>VLOOKUP(K594,CódigosRetorno!$A$2:$B$1683,2,FALSE)</f>
        <v>No existe información en el tag datos de conductores.</v>
      </c>
      <c r="M594" s="708" t="s">
        <v>424</v>
      </c>
      <c r="N594" s="706" t="s">
        <v>163</v>
      </c>
      <c r="O594" s="304"/>
    </row>
    <row r="595" spans="1:15" ht="36" x14ac:dyDescent="0.3">
      <c r="A595" s="304"/>
      <c r="B595" s="975"/>
      <c r="C595" s="974"/>
      <c r="D595" s="975"/>
      <c r="E595" s="975"/>
      <c r="F595" s="975"/>
      <c r="G595" s="1008"/>
      <c r="H595" s="974"/>
      <c r="I595" s="720" t="s">
        <v>6398</v>
      </c>
      <c r="J595" s="723" t="s">
        <v>1075</v>
      </c>
      <c r="K595" s="721" t="s">
        <v>1110</v>
      </c>
      <c r="L595" s="707" t="str">
        <f>VLOOKUP(K595,CódigosRetorno!$A$2:$B$1683,2,FALSE)</f>
        <v>cac:DriverPerson: Numero de documento de identidad del conductor no cumple con el formato válido.</v>
      </c>
      <c r="M595" s="708" t="s">
        <v>424</v>
      </c>
      <c r="N595" s="706" t="s">
        <v>163</v>
      </c>
      <c r="O595" s="304"/>
    </row>
    <row r="596" spans="1:15" ht="24" x14ac:dyDescent="0.3">
      <c r="A596" s="304"/>
      <c r="B596" s="975"/>
      <c r="C596" s="974"/>
      <c r="D596" s="975"/>
      <c r="E596" s="975"/>
      <c r="F596" s="975"/>
      <c r="G596" s="1008"/>
      <c r="H596" s="974"/>
      <c r="I596" s="496" t="s">
        <v>6372</v>
      </c>
      <c r="J596" s="521" t="s">
        <v>1075</v>
      </c>
      <c r="K596" s="522" t="s">
        <v>1110</v>
      </c>
      <c r="L596" s="707" t="str">
        <f>VLOOKUP(K596,CódigosRetorno!$A$2:$B$1683,2,FALSE)</f>
        <v>cac:DriverPerson: Numero de documento de identidad del conductor no cumple con el formato válido.</v>
      </c>
      <c r="M596" s="144" t="s">
        <v>424</v>
      </c>
      <c r="N596" s="151" t="s">
        <v>163</v>
      </c>
      <c r="O596" s="304"/>
    </row>
    <row r="597" spans="1:15" ht="36" x14ac:dyDescent="0.3">
      <c r="A597" s="304"/>
      <c r="B597" s="975"/>
      <c r="C597" s="974"/>
      <c r="D597" s="975"/>
      <c r="E597" s="975"/>
      <c r="F597" s="975"/>
      <c r="G597" s="1008"/>
      <c r="H597" s="974"/>
      <c r="I597" s="720" t="s">
        <v>6383</v>
      </c>
      <c r="J597" s="723" t="s">
        <v>1075</v>
      </c>
      <c r="K597" s="721" t="s">
        <v>1110</v>
      </c>
      <c r="L597" s="152" t="str">
        <f>VLOOKUP(K597,CódigosRetorno!$A$2:$B$1683,2,FALSE)</f>
        <v>cac:DriverPerson: Numero de documento de identidad del conductor no cumple con el formato válido.</v>
      </c>
      <c r="M597" s="144" t="s">
        <v>424</v>
      </c>
      <c r="N597" s="151" t="s">
        <v>163</v>
      </c>
      <c r="O597" s="304"/>
    </row>
    <row r="598" spans="1:15" ht="24" x14ac:dyDescent="0.3">
      <c r="A598" s="304"/>
      <c r="B598" s="975">
        <f>B592+1</f>
        <v>93</v>
      </c>
      <c r="C598" s="1030" t="s">
        <v>4052</v>
      </c>
      <c r="D598" s="975" t="s">
        <v>3</v>
      </c>
      <c r="E598" s="969" t="s">
        <v>8</v>
      </c>
      <c r="F598" s="975" t="s">
        <v>9</v>
      </c>
      <c r="G598" s="975" t="s">
        <v>5701</v>
      </c>
      <c r="H598" s="974" t="s">
        <v>4053</v>
      </c>
      <c r="I598" s="152" t="s">
        <v>6381</v>
      </c>
      <c r="J598" s="144" t="s">
        <v>1075</v>
      </c>
      <c r="K598" s="821" t="s">
        <v>1112</v>
      </c>
      <c r="L598" s="152" t="str">
        <f>VLOOKUP(K598,CódigosRetorno!$A$2:$B$1683,2,FALSE)</f>
        <v>cac:DriverPerson: Debe consignar tipo de documento de identidad del conductor (cbc:ID/@schemeID).</v>
      </c>
      <c r="M598" s="144" t="s">
        <v>424</v>
      </c>
      <c r="N598" s="81" t="s">
        <v>163</v>
      </c>
      <c r="O598" s="304"/>
    </row>
    <row r="599" spans="1:15" ht="24" x14ac:dyDescent="0.3">
      <c r="A599" s="304"/>
      <c r="B599" s="975"/>
      <c r="C599" s="1030"/>
      <c r="D599" s="975"/>
      <c r="E599" s="996"/>
      <c r="F599" s="975"/>
      <c r="G599" s="975"/>
      <c r="H599" s="974"/>
      <c r="I599" s="152" t="s">
        <v>6382</v>
      </c>
      <c r="J599" s="144" t="s">
        <v>1075</v>
      </c>
      <c r="K599" s="821" t="s">
        <v>1111</v>
      </c>
      <c r="L599" s="152" t="str">
        <f>VLOOKUP(K599,CódigosRetorno!$A$2:$B$1683,2,FALSE)</f>
        <v>cac:DriverPerson: Tipo de documento de identidad del conductor no válido (Catalogo Nro 06).</v>
      </c>
      <c r="M599" s="144" t="s">
        <v>424</v>
      </c>
      <c r="N599" s="151" t="s">
        <v>4654</v>
      </c>
      <c r="O599" s="304"/>
    </row>
    <row r="600" spans="1:15" ht="24" x14ac:dyDescent="0.3">
      <c r="A600" s="304"/>
      <c r="B600" s="975"/>
      <c r="C600" s="1030"/>
      <c r="D600" s="975"/>
      <c r="E600" s="996"/>
      <c r="F600" s="969"/>
      <c r="G600" s="151" t="s">
        <v>3900</v>
      </c>
      <c r="H600" s="152" t="s">
        <v>3901</v>
      </c>
      <c r="I600" s="152" t="s">
        <v>6307</v>
      </c>
      <c r="J600" s="144" t="s">
        <v>1075</v>
      </c>
      <c r="K600" s="821" t="s">
        <v>4231</v>
      </c>
      <c r="L600" s="152" t="str">
        <f>VLOOKUP(K600,CódigosRetorno!$A$2:$B$1683,2,FALSE)</f>
        <v>El dato ingresado como atributo @schemeName es incorrecto.</v>
      </c>
      <c r="M600" s="144" t="s">
        <v>424</v>
      </c>
      <c r="N600" s="163" t="s">
        <v>163</v>
      </c>
      <c r="O600" s="304"/>
    </row>
    <row r="601" spans="1:15" ht="24" x14ac:dyDescent="0.3">
      <c r="A601" s="304"/>
      <c r="B601" s="975"/>
      <c r="C601" s="1030"/>
      <c r="D601" s="975"/>
      <c r="E601" s="996"/>
      <c r="F601" s="996"/>
      <c r="G601" s="151" t="s">
        <v>3885</v>
      </c>
      <c r="H601" s="152" t="s">
        <v>3902</v>
      </c>
      <c r="I601" s="152" t="s">
        <v>4238</v>
      </c>
      <c r="J601" s="144" t="s">
        <v>1075</v>
      </c>
      <c r="K601" s="821" t="s">
        <v>4232</v>
      </c>
      <c r="L601" s="152" t="str">
        <f>VLOOKUP(K601,CódigosRetorno!$A$2:$B$1683,2,FALSE)</f>
        <v>El dato ingresado como atributo @schemeAgencyName es incorrecto.</v>
      </c>
      <c r="M601" s="144" t="s">
        <v>424</v>
      </c>
      <c r="N601" s="163" t="s">
        <v>163</v>
      </c>
      <c r="O601" s="304"/>
    </row>
    <row r="602" spans="1:15" ht="36" x14ac:dyDescent="0.3">
      <c r="A602" s="304"/>
      <c r="B602" s="975"/>
      <c r="C602" s="1030"/>
      <c r="D602" s="975"/>
      <c r="E602" s="970"/>
      <c r="F602" s="970"/>
      <c r="G602" s="151" t="s">
        <v>3903</v>
      </c>
      <c r="H602" s="152" t="s">
        <v>3904</v>
      </c>
      <c r="I602" s="152" t="s">
        <v>6308</v>
      </c>
      <c r="J602" s="160" t="s">
        <v>1075</v>
      </c>
      <c r="K602" s="823" t="s">
        <v>4233</v>
      </c>
      <c r="L602" s="152" t="str">
        <f>VLOOKUP(K602,CódigosRetorno!$A$2:$B$1683,2,FALSE)</f>
        <v>El dato ingresado como atributo @schemeURI es incorrecto.</v>
      </c>
      <c r="M602" s="144" t="s">
        <v>424</v>
      </c>
      <c r="N602" s="163" t="s">
        <v>163</v>
      </c>
      <c r="O602" s="304"/>
    </row>
    <row r="603" spans="1:15" ht="36" x14ac:dyDescent="0.3">
      <c r="A603" s="304"/>
      <c r="B603" s="705">
        <f>B598+1</f>
        <v>94</v>
      </c>
      <c r="C603" s="704" t="s">
        <v>4060</v>
      </c>
      <c r="D603" s="705" t="s">
        <v>3</v>
      </c>
      <c r="E603" s="705" t="s">
        <v>8</v>
      </c>
      <c r="F603" s="705" t="s">
        <v>4061</v>
      </c>
      <c r="G603" s="703" t="s">
        <v>3935</v>
      </c>
      <c r="H603" s="704" t="s">
        <v>4062</v>
      </c>
      <c r="I603" s="496" t="s">
        <v>6762</v>
      </c>
      <c r="J603" s="521" t="s">
        <v>1075</v>
      </c>
      <c r="K603" s="522" t="s">
        <v>1161</v>
      </c>
      <c r="L603" s="152" t="str">
        <f>VLOOKUP(K603,CódigosRetorno!$A$2:$B$1683,2,FALSE)</f>
        <v>Para Factura Electrónica Remitente no se consigna indicador de subcontratación (cbc:MarkAttentionIndicator)</v>
      </c>
      <c r="M603" s="144" t="s">
        <v>424</v>
      </c>
      <c r="N603" s="151" t="s">
        <v>163</v>
      </c>
      <c r="O603" s="304"/>
    </row>
    <row r="604" spans="1:15" x14ac:dyDescent="0.3">
      <c r="A604" s="304"/>
      <c r="B604" s="187" t="s">
        <v>6057</v>
      </c>
      <c r="C604" s="188"/>
      <c r="D604" s="221"/>
      <c r="E604" s="181"/>
      <c r="F604" s="182" t="s">
        <v>163</v>
      </c>
      <c r="G604" s="182" t="s">
        <v>163</v>
      </c>
      <c r="H604" s="183" t="s">
        <v>163</v>
      </c>
      <c r="I604" s="179" t="s">
        <v>163</v>
      </c>
      <c r="J604" s="185" t="s">
        <v>163</v>
      </c>
      <c r="K604" s="190" t="s">
        <v>163</v>
      </c>
      <c r="L604" s="179" t="str">
        <f>VLOOKUP(K604,CódigosRetorno!$A$2:$B$1683,2,FALSE)</f>
        <v>-</v>
      </c>
      <c r="M604" s="184" t="s">
        <v>163</v>
      </c>
      <c r="N604" s="186" t="s">
        <v>163</v>
      </c>
      <c r="O604" s="304"/>
    </row>
    <row r="605" spans="1:15" ht="24" x14ac:dyDescent="0.3">
      <c r="A605" s="304"/>
      <c r="B605" s="975" t="s">
        <v>5457</v>
      </c>
      <c r="C605" s="1030" t="s">
        <v>6066</v>
      </c>
      <c r="D605" s="1008" t="s">
        <v>14</v>
      </c>
      <c r="E605" s="1008" t="s">
        <v>8</v>
      </c>
      <c r="F605" s="160" t="s">
        <v>5</v>
      </c>
      <c r="G605" s="144" t="s">
        <v>5714</v>
      </c>
      <c r="H605" s="152" t="s">
        <v>4063</v>
      </c>
      <c r="I605" s="152" t="s">
        <v>4743</v>
      </c>
      <c r="J605" s="144" t="s">
        <v>1075</v>
      </c>
      <c r="K605" s="821" t="s">
        <v>3855</v>
      </c>
      <c r="L605" s="152" t="str">
        <f>VLOOKUP(K605,CódigosRetorno!$A$2:$B$1683,2,FALSE)</f>
        <v>No existe información en el nombre del concepto.</v>
      </c>
      <c r="M605" s="144" t="s">
        <v>424</v>
      </c>
      <c r="N605" s="151" t="s">
        <v>163</v>
      </c>
      <c r="O605" s="304"/>
    </row>
    <row r="606" spans="1:15" ht="24" x14ac:dyDescent="0.3">
      <c r="A606" s="304"/>
      <c r="B606" s="975"/>
      <c r="C606" s="1030"/>
      <c r="D606" s="1008"/>
      <c r="E606" s="1008"/>
      <c r="F606" s="160" t="s">
        <v>40</v>
      </c>
      <c r="G606" s="144" t="s">
        <v>5714</v>
      </c>
      <c r="H606" s="154" t="s">
        <v>4064</v>
      </c>
      <c r="I606" s="376" t="s">
        <v>4541</v>
      </c>
      <c r="J606" s="377" t="s">
        <v>1075</v>
      </c>
      <c r="K606" s="381" t="s">
        <v>4379</v>
      </c>
      <c r="L606" s="152" t="str">
        <f>VLOOKUP(K606,CódigosRetorno!$A$2:$B$1683,2,FALSE)</f>
        <v>El dato ingresado como codigo de identificación de concepto tributario no es valido (catalogo nro 55)</v>
      </c>
      <c r="M606" s="144" t="s">
        <v>424</v>
      </c>
      <c r="N606" s="151" t="s">
        <v>4646</v>
      </c>
      <c r="O606" s="304"/>
    </row>
    <row r="607" spans="1:15" ht="24" x14ac:dyDescent="0.3">
      <c r="A607" s="304"/>
      <c r="B607" s="975"/>
      <c r="C607" s="1030"/>
      <c r="D607" s="1008"/>
      <c r="E607" s="1008"/>
      <c r="F607" s="1008"/>
      <c r="G607" s="151" t="s">
        <v>3983</v>
      </c>
      <c r="H607" s="152" t="s">
        <v>3888</v>
      </c>
      <c r="I607" s="152" t="s">
        <v>6442</v>
      </c>
      <c r="J607" s="144" t="s">
        <v>1075</v>
      </c>
      <c r="K607" s="821" t="s">
        <v>4227</v>
      </c>
      <c r="L607" s="152" t="str">
        <f>VLOOKUP(K607,CódigosRetorno!$A$2:$B$1683,2,FALSE)</f>
        <v>El dato ingresado como atributo @listName es incorrecto.</v>
      </c>
      <c r="M607" s="144" t="s">
        <v>424</v>
      </c>
      <c r="N607" s="163" t="s">
        <v>163</v>
      </c>
      <c r="O607" s="304"/>
    </row>
    <row r="608" spans="1:15" ht="24" x14ac:dyDescent="0.3">
      <c r="A608" s="304"/>
      <c r="B608" s="975"/>
      <c r="C608" s="1030"/>
      <c r="D608" s="1008"/>
      <c r="E608" s="1008"/>
      <c r="F608" s="1008"/>
      <c r="G608" s="151" t="s">
        <v>3885</v>
      </c>
      <c r="H608" s="152" t="s">
        <v>3886</v>
      </c>
      <c r="I608" s="152" t="s">
        <v>4238</v>
      </c>
      <c r="J608" s="160" t="s">
        <v>1075</v>
      </c>
      <c r="K608" s="823" t="s">
        <v>4226</v>
      </c>
      <c r="L608" s="152" t="str">
        <f>VLOOKUP(K608,CódigosRetorno!$A$2:$B$1683,2,FALSE)</f>
        <v>El dato ingresado como atributo @listAgencyName es incorrecto.</v>
      </c>
      <c r="M608" s="144" t="s">
        <v>424</v>
      </c>
      <c r="N608" s="163" t="s">
        <v>163</v>
      </c>
      <c r="O608" s="304"/>
    </row>
    <row r="609" spans="1:15" ht="36" x14ac:dyDescent="0.3">
      <c r="A609" s="304"/>
      <c r="B609" s="975"/>
      <c r="C609" s="1030"/>
      <c r="D609" s="1008"/>
      <c r="E609" s="1008"/>
      <c r="F609" s="1008"/>
      <c r="G609" s="163" t="s">
        <v>3984</v>
      </c>
      <c r="H609" s="239" t="s">
        <v>3890</v>
      </c>
      <c r="I609" s="152" t="s">
        <v>6443</v>
      </c>
      <c r="J609" s="160" t="s">
        <v>1075</v>
      </c>
      <c r="K609" s="823" t="s">
        <v>4228</v>
      </c>
      <c r="L609" s="152" t="str">
        <f>VLOOKUP(K609,CódigosRetorno!$A$2:$B$1683,2,FALSE)</f>
        <v>El dato ingresado como atributo @listURI es incorrecto.</v>
      </c>
      <c r="M609" s="144" t="s">
        <v>424</v>
      </c>
      <c r="N609" s="163" t="s">
        <v>163</v>
      </c>
      <c r="O609" s="304"/>
    </row>
    <row r="610" spans="1:15" ht="36" x14ac:dyDescent="0.3">
      <c r="A610" s="304"/>
      <c r="B610" s="975"/>
      <c r="C610" s="1030"/>
      <c r="D610" s="1008"/>
      <c r="E610" s="1008"/>
      <c r="F610" s="1090" t="s">
        <v>138</v>
      </c>
      <c r="G610" s="1109"/>
      <c r="H610" s="1021" t="s">
        <v>4584</v>
      </c>
      <c r="I610" s="152" t="s">
        <v>6029</v>
      </c>
      <c r="J610" s="144" t="s">
        <v>171</v>
      </c>
      <c r="K610" s="821" t="s">
        <v>3787</v>
      </c>
      <c r="L610" s="152" t="str">
        <f>VLOOKUP(K610,CódigosRetorno!$A$2:$B$1683,2,FALSE)</f>
        <v>El XML no contiene tag o no existe información del valor del concepto por linea.</v>
      </c>
      <c r="M610" s="144" t="s">
        <v>424</v>
      </c>
      <c r="N610" s="151" t="s">
        <v>163</v>
      </c>
      <c r="O610" s="304"/>
    </row>
    <row r="611" spans="1:15" ht="24" x14ac:dyDescent="0.3">
      <c r="A611" s="304"/>
      <c r="B611" s="975"/>
      <c r="C611" s="1030"/>
      <c r="D611" s="1008"/>
      <c r="E611" s="1088"/>
      <c r="F611" s="1096"/>
      <c r="G611" s="1110"/>
      <c r="H611" s="1024"/>
      <c r="I611" s="152" t="s">
        <v>5992</v>
      </c>
      <c r="J611" s="144" t="s">
        <v>1075</v>
      </c>
      <c r="K611" s="821" t="s">
        <v>4401</v>
      </c>
      <c r="L611" s="152" t="str">
        <f>VLOOKUP(K611,CódigosRetorno!$A$2:$B$1683,2,FALSE)</f>
        <v>El dato ingresado como valor del concepto de la linea no cumple con el formato establecido.</v>
      </c>
      <c r="M611" s="144" t="s">
        <v>424</v>
      </c>
      <c r="N611" s="151" t="s">
        <v>163</v>
      </c>
      <c r="O611" s="304"/>
    </row>
    <row r="612" spans="1:15" ht="36" x14ac:dyDescent="0.3">
      <c r="A612" s="304"/>
      <c r="B612" s="975"/>
      <c r="C612" s="1030"/>
      <c r="D612" s="1008"/>
      <c r="E612" s="1088"/>
      <c r="F612" s="267" t="s">
        <v>138</v>
      </c>
      <c r="G612" s="56"/>
      <c r="H612" s="240" t="s">
        <v>4585</v>
      </c>
      <c r="I612" s="152" t="s">
        <v>5993</v>
      </c>
      <c r="J612" s="144" t="s">
        <v>1075</v>
      </c>
      <c r="K612" s="821" t="s">
        <v>4401</v>
      </c>
      <c r="L612" s="152" t="str">
        <f>VLOOKUP(K612,CódigosRetorno!$A$2:$B$1683,2,FALSE)</f>
        <v>El dato ingresado como valor del concepto de la linea no cumple con el formato establecido.</v>
      </c>
      <c r="M612" s="144" t="s">
        <v>424</v>
      </c>
      <c r="N612" s="151" t="s">
        <v>163</v>
      </c>
      <c r="O612" s="304"/>
    </row>
    <row r="613" spans="1:15" ht="36" x14ac:dyDescent="0.3">
      <c r="A613" s="304"/>
      <c r="B613" s="975"/>
      <c r="C613" s="1030"/>
      <c r="D613" s="1008"/>
      <c r="E613" s="1088"/>
      <c r="F613" s="267" t="s">
        <v>11</v>
      </c>
      <c r="G613" s="56"/>
      <c r="H613" s="240" t="s">
        <v>4586</v>
      </c>
      <c r="I613" s="152" t="s">
        <v>5994</v>
      </c>
      <c r="J613" s="144" t="s">
        <v>1075</v>
      </c>
      <c r="K613" s="821" t="s">
        <v>4401</v>
      </c>
      <c r="L613" s="152" t="str">
        <f>VLOOKUP(K613,CódigosRetorno!$A$2:$B$1683,2,FALSE)</f>
        <v>El dato ingresado como valor del concepto de la linea no cumple con el formato establecido.</v>
      </c>
      <c r="M613" s="144" t="s">
        <v>424</v>
      </c>
      <c r="N613" s="151" t="s">
        <v>163</v>
      </c>
      <c r="O613" s="304"/>
    </row>
    <row r="614" spans="1:15" ht="36" x14ac:dyDescent="0.3">
      <c r="A614" s="304"/>
      <c r="B614" s="975"/>
      <c r="C614" s="1030"/>
      <c r="D614" s="1008"/>
      <c r="E614" s="1088"/>
      <c r="F614" s="267" t="s">
        <v>43</v>
      </c>
      <c r="G614" s="56" t="s">
        <v>5701</v>
      </c>
      <c r="H614" s="240" t="s">
        <v>4587</v>
      </c>
      <c r="I614" s="152" t="s">
        <v>6030</v>
      </c>
      <c r="J614" s="144" t="s">
        <v>1075</v>
      </c>
      <c r="K614" s="821" t="s">
        <v>4401</v>
      </c>
      <c r="L614" s="152" t="str">
        <f>VLOOKUP(K614,CódigosRetorno!$A$2:$B$1683,2,FALSE)</f>
        <v>El dato ingresado como valor del concepto de la linea no cumple con el formato establecido.</v>
      </c>
      <c r="M614" s="144" t="s">
        <v>424</v>
      </c>
      <c r="N614" s="151" t="s">
        <v>4654</v>
      </c>
      <c r="O614" s="304"/>
    </row>
    <row r="615" spans="1:15" ht="36" x14ac:dyDescent="0.3">
      <c r="A615" s="304"/>
      <c r="B615" s="975"/>
      <c r="C615" s="1030"/>
      <c r="D615" s="1008"/>
      <c r="E615" s="1088"/>
      <c r="F615" s="267" t="s">
        <v>3906</v>
      </c>
      <c r="G615" s="56"/>
      <c r="H615" s="240" t="s">
        <v>4588</v>
      </c>
      <c r="I615" s="152" t="s">
        <v>5996</v>
      </c>
      <c r="J615" s="144" t="s">
        <v>1075</v>
      </c>
      <c r="K615" s="821" t="s">
        <v>4401</v>
      </c>
      <c r="L615" s="152" t="str">
        <f>VLOOKUP(K615,CódigosRetorno!$A$2:$B$1683,2,FALSE)</f>
        <v>El dato ingresado como valor del concepto de la linea no cumple con el formato establecido.</v>
      </c>
      <c r="M615" s="144" t="s">
        <v>424</v>
      </c>
      <c r="N615" s="151" t="s">
        <v>163</v>
      </c>
      <c r="O615" s="304"/>
    </row>
    <row r="616" spans="1:15" ht="36" x14ac:dyDescent="0.3">
      <c r="A616" s="304"/>
      <c r="B616" s="975"/>
      <c r="C616" s="1030"/>
      <c r="D616" s="1008"/>
      <c r="E616" s="1088"/>
      <c r="F616" s="267" t="s">
        <v>44</v>
      </c>
      <c r="G616" s="56" t="s">
        <v>5702</v>
      </c>
      <c r="H616" s="240" t="s">
        <v>4589</v>
      </c>
      <c r="I616" s="152" t="s">
        <v>6031</v>
      </c>
      <c r="J616" s="144" t="s">
        <v>1075</v>
      </c>
      <c r="K616" s="821" t="s">
        <v>4401</v>
      </c>
      <c r="L616" s="152" t="str">
        <f>VLOOKUP(K616,CódigosRetorno!$A$2:$B$1683,2,FALSE)</f>
        <v>El dato ingresado como valor del concepto de la linea no cumple con el formato establecido.</v>
      </c>
      <c r="M616" s="144" t="s">
        <v>424</v>
      </c>
      <c r="N616" s="151" t="s">
        <v>4642</v>
      </c>
      <c r="O616" s="304"/>
    </row>
    <row r="617" spans="1:15" ht="36" x14ac:dyDescent="0.3">
      <c r="A617" s="304"/>
      <c r="B617" s="975"/>
      <c r="C617" s="1030"/>
      <c r="D617" s="1008"/>
      <c r="E617" s="1088"/>
      <c r="F617" s="267" t="s">
        <v>3906</v>
      </c>
      <c r="G617" s="56"/>
      <c r="H617" s="240" t="s">
        <v>4590</v>
      </c>
      <c r="I617" s="152" t="s">
        <v>5998</v>
      </c>
      <c r="J617" s="144" t="s">
        <v>1075</v>
      </c>
      <c r="K617" s="821" t="s">
        <v>4401</v>
      </c>
      <c r="L617" s="152" t="str">
        <f>VLOOKUP(K617,CódigosRetorno!$A$2:$B$1683,2,FALSE)</f>
        <v>El dato ingresado como valor del concepto de la linea no cumple con el formato establecido.</v>
      </c>
      <c r="M617" s="144" t="s">
        <v>424</v>
      </c>
      <c r="N617" s="151" t="s">
        <v>163</v>
      </c>
      <c r="O617" s="304"/>
    </row>
    <row r="618" spans="1:15" ht="36" x14ac:dyDescent="0.3">
      <c r="A618" s="304"/>
      <c r="B618" s="975"/>
      <c r="C618" s="1030"/>
      <c r="D618" s="1008"/>
      <c r="E618" s="1088"/>
      <c r="F618" s="267" t="s">
        <v>44</v>
      </c>
      <c r="G618" s="56" t="s">
        <v>5702</v>
      </c>
      <c r="H618" s="240" t="s">
        <v>4591</v>
      </c>
      <c r="I618" s="152" t="s">
        <v>6032</v>
      </c>
      <c r="J618" s="144" t="s">
        <v>1075</v>
      </c>
      <c r="K618" s="821" t="s">
        <v>4401</v>
      </c>
      <c r="L618" s="152" t="str">
        <f>VLOOKUP(K618,CódigosRetorno!$A$2:$B$1683,2,FALSE)</f>
        <v>El dato ingresado como valor del concepto de la linea no cumple con el formato establecido.</v>
      </c>
      <c r="M618" s="144" t="s">
        <v>424</v>
      </c>
      <c r="N618" s="151" t="s">
        <v>4642</v>
      </c>
      <c r="O618" s="304"/>
    </row>
    <row r="619" spans="1:15" ht="36" x14ac:dyDescent="0.3">
      <c r="A619" s="304"/>
      <c r="B619" s="975"/>
      <c r="C619" s="1030"/>
      <c r="D619" s="1008"/>
      <c r="E619" s="1088"/>
      <c r="F619" s="158" t="s">
        <v>3906</v>
      </c>
      <c r="G619" s="238"/>
      <c r="H619" s="241" t="s">
        <v>4592</v>
      </c>
      <c r="I619" s="152" t="s">
        <v>6000</v>
      </c>
      <c r="J619" s="144" t="s">
        <v>1075</v>
      </c>
      <c r="K619" s="821" t="s">
        <v>4401</v>
      </c>
      <c r="L619" s="152" t="str">
        <f>VLOOKUP(K619,CódigosRetorno!$A$2:$B$1683,2,FALSE)</f>
        <v>El dato ingresado como valor del concepto de la linea no cumple con el formato establecido.</v>
      </c>
      <c r="M619" s="144" t="s">
        <v>424</v>
      </c>
      <c r="N619" s="151" t="s">
        <v>163</v>
      </c>
      <c r="O619" s="304"/>
    </row>
    <row r="620" spans="1:15" ht="24" x14ac:dyDescent="0.3">
      <c r="A620" s="304"/>
      <c r="B620" s="975">
        <v>91</v>
      </c>
      <c r="C620" s="1030" t="s">
        <v>166</v>
      </c>
      <c r="D620" s="1008" t="s">
        <v>14</v>
      </c>
      <c r="E620" s="1008" t="s">
        <v>8</v>
      </c>
      <c r="F620" s="158" t="s">
        <v>5</v>
      </c>
      <c r="G620" s="150" t="s">
        <v>5714</v>
      </c>
      <c r="H620" s="232" t="s">
        <v>4063</v>
      </c>
      <c r="I620" s="152" t="s">
        <v>4743</v>
      </c>
      <c r="J620" s="144" t="s">
        <v>1075</v>
      </c>
      <c r="K620" s="821" t="s">
        <v>3855</v>
      </c>
      <c r="L620" s="152" t="str">
        <f>VLOOKUP(K620,CódigosRetorno!$A$2:$B$1683,2,FALSE)</f>
        <v>No existe información en el nombre del concepto.</v>
      </c>
      <c r="M620" s="144" t="s">
        <v>424</v>
      </c>
      <c r="N620" s="151" t="s">
        <v>163</v>
      </c>
      <c r="O620" s="304"/>
    </row>
    <row r="621" spans="1:15" ht="24" x14ac:dyDescent="0.3">
      <c r="A621" s="304"/>
      <c r="B621" s="975"/>
      <c r="C621" s="1030"/>
      <c r="D621" s="1008"/>
      <c r="E621" s="1008"/>
      <c r="F621" s="160" t="s">
        <v>40</v>
      </c>
      <c r="G621" s="144" t="s">
        <v>5714</v>
      </c>
      <c r="H621" s="151" t="s">
        <v>4064</v>
      </c>
      <c r="I621" s="376" t="s">
        <v>4302</v>
      </c>
      <c r="J621" s="377" t="s">
        <v>1075</v>
      </c>
      <c r="K621" s="381" t="s">
        <v>4379</v>
      </c>
      <c r="L621" s="152" t="str">
        <f>VLOOKUP(K621,CódigosRetorno!$A$2:$B$1683,2,FALSE)</f>
        <v>El dato ingresado como codigo de identificación de concepto tributario no es valido (catalogo nro 55)</v>
      </c>
      <c r="M621" s="144" t="s">
        <v>424</v>
      </c>
      <c r="N621" s="151" t="s">
        <v>4646</v>
      </c>
      <c r="O621" s="304"/>
    </row>
    <row r="622" spans="1:15" ht="24" x14ac:dyDescent="0.3">
      <c r="A622" s="304"/>
      <c r="B622" s="975"/>
      <c r="C622" s="1030"/>
      <c r="D622" s="1008"/>
      <c r="E622" s="1008"/>
      <c r="F622" s="1008"/>
      <c r="G622" s="151" t="s">
        <v>3983</v>
      </c>
      <c r="H622" s="152" t="s">
        <v>3888</v>
      </c>
      <c r="I622" s="152" t="s">
        <v>6442</v>
      </c>
      <c r="J622" s="144" t="s">
        <v>1075</v>
      </c>
      <c r="K622" s="821" t="s">
        <v>4227</v>
      </c>
      <c r="L622" s="152" t="str">
        <f>VLOOKUP(K622,CódigosRetorno!$A$2:$B$1683,2,FALSE)</f>
        <v>El dato ingresado como atributo @listName es incorrecto.</v>
      </c>
      <c r="M622" s="144" t="s">
        <v>424</v>
      </c>
      <c r="N622" s="163" t="s">
        <v>163</v>
      </c>
      <c r="O622" s="304"/>
    </row>
    <row r="623" spans="1:15" ht="24" x14ac:dyDescent="0.3">
      <c r="A623" s="304"/>
      <c r="B623" s="975"/>
      <c r="C623" s="1030"/>
      <c r="D623" s="1008"/>
      <c r="E623" s="1008"/>
      <c r="F623" s="1008"/>
      <c r="G623" s="151" t="s">
        <v>3885</v>
      </c>
      <c r="H623" s="152" t="s">
        <v>3886</v>
      </c>
      <c r="I623" s="152" t="s">
        <v>4238</v>
      </c>
      <c r="J623" s="160" t="s">
        <v>1075</v>
      </c>
      <c r="K623" s="823" t="s">
        <v>4226</v>
      </c>
      <c r="L623" s="152" t="str">
        <f>VLOOKUP(K623,CódigosRetorno!$A$2:$B$1683,2,FALSE)</f>
        <v>El dato ingresado como atributo @listAgencyName es incorrecto.</v>
      </c>
      <c r="M623" s="144" t="s">
        <v>424</v>
      </c>
      <c r="N623" s="163" t="s">
        <v>163</v>
      </c>
      <c r="O623" s="304"/>
    </row>
    <row r="624" spans="1:15" ht="36" x14ac:dyDescent="0.3">
      <c r="A624" s="304"/>
      <c r="B624" s="975"/>
      <c r="C624" s="1030"/>
      <c r="D624" s="1008"/>
      <c r="E624" s="1008"/>
      <c r="F624" s="1008"/>
      <c r="G624" s="163" t="s">
        <v>3984</v>
      </c>
      <c r="H624" s="101" t="s">
        <v>3890</v>
      </c>
      <c r="I624" s="152" t="s">
        <v>6443</v>
      </c>
      <c r="J624" s="160" t="s">
        <v>1075</v>
      </c>
      <c r="K624" s="823" t="s">
        <v>4228</v>
      </c>
      <c r="L624" s="152" t="str">
        <f>VLOOKUP(K624,CódigosRetorno!$A$2:$B$1683,2,FALSE)</f>
        <v>El dato ingresado como atributo @listURI es incorrecto.</v>
      </c>
      <c r="M624" s="144" t="s">
        <v>424</v>
      </c>
      <c r="N624" s="163" t="s">
        <v>163</v>
      </c>
      <c r="O624" s="304"/>
    </row>
    <row r="625" spans="1:15" ht="36" x14ac:dyDescent="0.3">
      <c r="A625" s="304"/>
      <c r="B625" s="975"/>
      <c r="C625" s="1030"/>
      <c r="D625" s="1008"/>
      <c r="E625" s="1008"/>
      <c r="F625" s="144" t="s">
        <v>137</v>
      </c>
      <c r="G625" s="144" t="s">
        <v>21</v>
      </c>
      <c r="H625" s="152" t="s">
        <v>4065</v>
      </c>
      <c r="I625" s="152" t="s">
        <v>6001</v>
      </c>
      <c r="J625" s="144" t="s">
        <v>171</v>
      </c>
      <c r="K625" s="821" t="s">
        <v>3788</v>
      </c>
      <c r="L625" s="152" t="str">
        <f>VLOOKUP(K625,CódigosRetorno!$A$2:$B$1683,2,FALSE)</f>
        <v>El XML no contiene tag de la fecha del concepto por linea.</v>
      </c>
      <c r="M625" s="144" t="s">
        <v>424</v>
      </c>
      <c r="N625" s="163" t="s">
        <v>163</v>
      </c>
      <c r="O625" s="304"/>
    </row>
    <row r="626" spans="1:15" ht="24" x14ac:dyDescent="0.3">
      <c r="A626" s="304"/>
      <c r="B626" s="975">
        <f>B620+1</f>
        <v>92</v>
      </c>
      <c r="C626" s="1030" t="s">
        <v>167</v>
      </c>
      <c r="D626" s="1008" t="s">
        <v>14</v>
      </c>
      <c r="E626" s="1008" t="s">
        <v>8</v>
      </c>
      <c r="F626" s="151" t="s">
        <v>5</v>
      </c>
      <c r="G626" s="144" t="s">
        <v>5714</v>
      </c>
      <c r="H626" s="152" t="s">
        <v>4063</v>
      </c>
      <c r="I626" s="152" t="s">
        <v>4743</v>
      </c>
      <c r="J626" s="144" t="s">
        <v>1075</v>
      </c>
      <c r="K626" s="821" t="s">
        <v>3855</v>
      </c>
      <c r="L626" s="152" t="str">
        <f>VLOOKUP(K626,CódigosRetorno!$A$2:$B$1683,2,FALSE)</f>
        <v>No existe información en el nombre del concepto.</v>
      </c>
      <c r="M626" s="144" t="s">
        <v>424</v>
      </c>
      <c r="N626" s="151" t="s">
        <v>163</v>
      </c>
      <c r="O626" s="304"/>
    </row>
    <row r="627" spans="1:15" ht="24" x14ac:dyDescent="0.3">
      <c r="A627" s="304"/>
      <c r="B627" s="975"/>
      <c r="C627" s="1030"/>
      <c r="D627" s="1008"/>
      <c r="E627" s="1008"/>
      <c r="F627" s="160" t="s">
        <v>40</v>
      </c>
      <c r="G627" s="144" t="s">
        <v>5714</v>
      </c>
      <c r="H627" s="154" t="s">
        <v>4064</v>
      </c>
      <c r="I627" s="376" t="s">
        <v>4302</v>
      </c>
      <c r="J627" s="377" t="s">
        <v>1075</v>
      </c>
      <c r="K627" s="381" t="s">
        <v>4379</v>
      </c>
      <c r="L627" s="152" t="str">
        <f>VLOOKUP(K627,CódigosRetorno!$A$2:$B$1683,2,FALSE)</f>
        <v>El dato ingresado como codigo de identificación de concepto tributario no es valido (catalogo nro 55)</v>
      </c>
      <c r="M627" s="144" t="s">
        <v>424</v>
      </c>
      <c r="N627" s="151" t="s">
        <v>4646</v>
      </c>
      <c r="O627" s="304"/>
    </row>
    <row r="628" spans="1:15" ht="24" x14ac:dyDescent="0.3">
      <c r="A628" s="304"/>
      <c r="B628" s="975"/>
      <c r="C628" s="1030"/>
      <c r="D628" s="1008"/>
      <c r="E628" s="1008"/>
      <c r="F628" s="1089"/>
      <c r="G628" s="151" t="s">
        <v>3983</v>
      </c>
      <c r="H628" s="152" t="s">
        <v>3888</v>
      </c>
      <c r="I628" s="152" t="s">
        <v>6442</v>
      </c>
      <c r="J628" s="144" t="s">
        <v>1075</v>
      </c>
      <c r="K628" s="821" t="s">
        <v>4227</v>
      </c>
      <c r="L628" s="152" t="str">
        <f>VLOOKUP(K628,CódigosRetorno!$A$2:$B$1683,2,FALSE)</f>
        <v>El dato ingresado como atributo @listName es incorrecto.</v>
      </c>
      <c r="M628" s="144" t="s">
        <v>424</v>
      </c>
      <c r="N628" s="163" t="s">
        <v>163</v>
      </c>
      <c r="O628" s="304"/>
    </row>
    <row r="629" spans="1:15" ht="24" x14ac:dyDescent="0.3">
      <c r="A629" s="304"/>
      <c r="B629" s="975"/>
      <c r="C629" s="1030"/>
      <c r="D629" s="1008"/>
      <c r="E629" s="1008"/>
      <c r="F629" s="1089"/>
      <c r="G629" s="151" t="s">
        <v>3885</v>
      </c>
      <c r="H629" s="152" t="s">
        <v>3886</v>
      </c>
      <c r="I629" s="152" t="s">
        <v>4238</v>
      </c>
      <c r="J629" s="160" t="s">
        <v>1075</v>
      </c>
      <c r="K629" s="823" t="s">
        <v>4226</v>
      </c>
      <c r="L629" s="152" t="str">
        <f>VLOOKUP(K629,CódigosRetorno!$A$2:$B$1683,2,FALSE)</f>
        <v>El dato ingresado como atributo @listAgencyName es incorrecto.</v>
      </c>
      <c r="M629" s="144" t="s">
        <v>424</v>
      </c>
      <c r="N629" s="163" t="s">
        <v>163</v>
      </c>
      <c r="O629" s="304"/>
    </row>
    <row r="630" spans="1:15" ht="36" x14ac:dyDescent="0.3">
      <c r="A630" s="304"/>
      <c r="B630" s="975"/>
      <c r="C630" s="1030"/>
      <c r="D630" s="1008"/>
      <c r="E630" s="1008"/>
      <c r="F630" s="1089"/>
      <c r="G630" s="163" t="s">
        <v>3984</v>
      </c>
      <c r="H630" s="101" t="s">
        <v>3890</v>
      </c>
      <c r="I630" s="152" t="s">
        <v>6443</v>
      </c>
      <c r="J630" s="160" t="s">
        <v>1075</v>
      </c>
      <c r="K630" s="823" t="s">
        <v>4228</v>
      </c>
      <c r="L630" s="152" t="str">
        <f>VLOOKUP(K630,CódigosRetorno!$A$2:$B$1683,2,FALSE)</f>
        <v>El dato ingresado como atributo @listURI es incorrecto.</v>
      </c>
      <c r="M630" s="144" t="s">
        <v>424</v>
      </c>
      <c r="N630" s="163" t="s">
        <v>163</v>
      </c>
      <c r="O630" s="304"/>
    </row>
    <row r="631" spans="1:15" ht="36" x14ac:dyDescent="0.3">
      <c r="A631" s="304"/>
      <c r="B631" s="975"/>
      <c r="C631" s="1030"/>
      <c r="D631" s="1008"/>
      <c r="E631" s="1008"/>
      <c r="F631" s="160" t="s">
        <v>160</v>
      </c>
      <c r="G631" s="160" t="s">
        <v>2777</v>
      </c>
      <c r="H631" s="152" t="s">
        <v>4593</v>
      </c>
      <c r="I631" s="152" t="s">
        <v>6002</v>
      </c>
      <c r="J631" s="144" t="s">
        <v>171</v>
      </c>
      <c r="K631" s="821" t="s">
        <v>4459</v>
      </c>
      <c r="L631" s="152" t="str">
        <f>VLOOKUP(K631,CódigosRetorno!$A$2:$B$1683,2,FALSE)</f>
        <v>El XML no contiene tag de la Hora del concepto por linea.</v>
      </c>
      <c r="M631" s="144" t="s">
        <v>424</v>
      </c>
      <c r="N631" s="163" t="s">
        <v>163</v>
      </c>
      <c r="O631" s="304"/>
    </row>
    <row r="632" spans="1:15" x14ac:dyDescent="0.3">
      <c r="A632" s="304"/>
      <c r="B632" s="187" t="s">
        <v>6111</v>
      </c>
      <c r="C632" s="188"/>
      <c r="D632" s="221"/>
      <c r="E632" s="181"/>
      <c r="F632" s="182" t="s">
        <v>163</v>
      </c>
      <c r="G632" s="182" t="s">
        <v>163</v>
      </c>
      <c r="H632" s="183" t="s">
        <v>163</v>
      </c>
      <c r="I632" s="179" t="s">
        <v>163</v>
      </c>
      <c r="J632" s="185" t="s">
        <v>163</v>
      </c>
      <c r="K632" s="190" t="s">
        <v>163</v>
      </c>
      <c r="L632" s="179" t="str">
        <f>VLOOKUP(K632,CódigosRetorno!$A$2:$B$1683,2,FALSE)</f>
        <v>-</v>
      </c>
      <c r="M632" s="184" t="s">
        <v>163</v>
      </c>
      <c r="N632" s="186" t="s">
        <v>163</v>
      </c>
      <c r="O632" s="304"/>
    </row>
    <row r="633" spans="1:15" ht="36" x14ac:dyDescent="0.3">
      <c r="A633" s="304"/>
      <c r="B633" s="1112">
        <v>93</v>
      </c>
      <c r="C633" s="976" t="s">
        <v>5742</v>
      </c>
      <c r="D633" s="1112" t="s">
        <v>3</v>
      </c>
      <c r="E633" s="1117" t="s">
        <v>8</v>
      </c>
      <c r="F633" s="1107" t="s">
        <v>137</v>
      </c>
      <c r="G633" s="1107" t="s">
        <v>6707</v>
      </c>
      <c r="H633" s="1115" t="s">
        <v>6708</v>
      </c>
      <c r="I633" s="720" t="s">
        <v>6709</v>
      </c>
      <c r="J633" s="721" t="s">
        <v>171</v>
      </c>
      <c r="K633" s="722" t="s">
        <v>4382</v>
      </c>
      <c r="L633" s="699" t="str">
        <f>VLOOKUP(K633,CódigosRetorno!$A$2:$B$1683,2,FALSE)</f>
        <v>El XML no contiene el tag o no existe información del Codigo de BBSS de detracción para el tipo de operación.</v>
      </c>
      <c r="M633" s="697" t="s">
        <v>424</v>
      </c>
      <c r="N633" s="630" t="s">
        <v>163</v>
      </c>
      <c r="O633" s="304"/>
    </row>
    <row r="634" spans="1:15" ht="24" x14ac:dyDescent="0.3">
      <c r="A634" s="304"/>
      <c r="B634" s="1113"/>
      <c r="C634" s="1111"/>
      <c r="D634" s="1113"/>
      <c r="E634" s="1118"/>
      <c r="F634" s="1108"/>
      <c r="G634" s="1108"/>
      <c r="H634" s="1116"/>
      <c r="I634" s="720" t="s">
        <v>6710</v>
      </c>
      <c r="J634" s="721" t="s">
        <v>171</v>
      </c>
      <c r="K634" s="722" t="s">
        <v>4383</v>
      </c>
      <c r="L634" s="699" t="str">
        <f>VLOOKUP(K634,CódigosRetorno!$A$2:$B$1683,2,FALSE)</f>
        <v>El XML contiene información de codigo de bien y servicio de detracción que no corresponde al tipo de operación.</v>
      </c>
      <c r="M634" s="697" t="s">
        <v>424</v>
      </c>
      <c r="N634" s="630" t="s">
        <v>163</v>
      </c>
      <c r="O634" s="304"/>
    </row>
    <row r="635" spans="1:15" ht="24" x14ac:dyDescent="0.3">
      <c r="A635" s="304"/>
      <c r="B635" s="1113"/>
      <c r="C635" s="1111"/>
      <c r="D635" s="1113"/>
      <c r="E635" s="1118"/>
      <c r="F635" s="1090" t="s">
        <v>12</v>
      </c>
      <c r="G635" s="969" t="s">
        <v>5729</v>
      </c>
      <c r="H635" s="1004" t="s">
        <v>4066</v>
      </c>
      <c r="I635" s="720" t="s">
        <v>6711</v>
      </c>
      <c r="J635" s="723" t="s">
        <v>171</v>
      </c>
      <c r="K635" s="721" t="s">
        <v>4382</v>
      </c>
      <c r="L635" s="699" t="str">
        <f>VLOOKUP(K635,CódigosRetorno!$A$2:$B$1683,2,FALSE)</f>
        <v>El XML no contiene el tag o no existe información del Codigo de BBSS de detracción para el tipo de operación.</v>
      </c>
      <c r="M635" s="697" t="s">
        <v>424</v>
      </c>
      <c r="N635" s="702" t="s">
        <v>163</v>
      </c>
      <c r="O635" s="304"/>
    </row>
    <row r="636" spans="1:15" ht="24" x14ac:dyDescent="0.3">
      <c r="A636" s="304"/>
      <c r="B636" s="1113"/>
      <c r="C636" s="1111"/>
      <c r="D636" s="1113"/>
      <c r="E636" s="1118"/>
      <c r="F636" s="1096"/>
      <c r="G636" s="996"/>
      <c r="H636" s="1028"/>
      <c r="I636" s="724" t="s">
        <v>4854</v>
      </c>
      <c r="J636" s="725" t="s">
        <v>171</v>
      </c>
      <c r="K636" s="726" t="s">
        <v>4383</v>
      </c>
      <c r="L636" s="699" t="str">
        <f>VLOOKUP(K636,CódigosRetorno!$A$2:$B$1683,2,FALSE)</f>
        <v>El XML contiene información de codigo de bien y servicio de detracción que no corresponde al tipo de operación.</v>
      </c>
      <c r="M636" s="697" t="s">
        <v>424</v>
      </c>
      <c r="N636" s="702" t="s">
        <v>163</v>
      </c>
      <c r="O636" s="304"/>
    </row>
    <row r="637" spans="1:15" ht="24" x14ac:dyDescent="0.3">
      <c r="A637" s="304"/>
      <c r="B637" s="1113"/>
      <c r="C637" s="1111"/>
      <c r="D637" s="1113"/>
      <c r="E637" s="1118"/>
      <c r="F637" s="1096"/>
      <c r="G637" s="996"/>
      <c r="H637" s="1028"/>
      <c r="I637" s="720" t="s">
        <v>6712</v>
      </c>
      <c r="J637" s="723" t="s">
        <v>171</v>
      </c>
      <c r="K637" s="721" t="s">
        <v>3741</v>
      </c>
      <c r="L637" s="699" t="str">
        <f>VLOOKUP(K637,CódigosRetorno!$A$2:$B$1683,2,FALSE)</f>
        <v>El codigo de bien o servicio sujeto a detracción no existe en el listado.</v>
      </c>
      <c r="M637" s="697" t="s">
        <v>424</v>
      </c>
      <c r="N637" s="698" t="s">
        <v>4657</v>
      </c>
      <c r="O637" s="304"/>
    </row>
    <row r="638" spans="1:15" ht="48" x14ac:dyDescent="0.3">
      <c r="A638" s="304"/>
      <c r="B638" s="1113"/>
      <c r="C638" s="1111"/>
      <c r="D638" s="1113"/>
      <c r="E638" s="1118"/>
      <c r="F638" s="1096"/>
      <c r="G638" s="996"/>
      <c r="H638" s="1028"/>
      <c r="I638" s="720" t="s">
        <v>6713</v>
      </c>
      <c r="J638" s="723" t="s">
        <v>171</v>
      </c>
      <c r="K638" s="721" t="s">
        <v>4384</v>
      </c>
      <c r="L638" s="699" t="str">
        <f>VLOOKUP(K638,CódigosRetorno!$A$2:$B$1683,2,FALSE)</f>
        <v>El dato ingresado como codigo de BBSS de detracción no corresponde al valor esperado.</v>
      </c>
      <c r="M638" s="697" t="s">
        <v>424</v>
      </c>
      <c r="N638" s="702" t="s">
        <v>163</v>
      </c>
      <c r="O638" s="304"/>
    </row>
    <row r="639" spans="1:15" ht="48" x14ac:dyDescent="0.3">
      <c r="A639" s="304"/>
      <c r="B639" s="1113"/>
      <c r="C639" s="1111"/>
      <c r="D639" s="1113"/>
      <c r="E639" s="1118"/>
      <c r="F639" s="1096"/>
      <c r="G639" s="996"/>
      <c r="H639" s="1028"/>
      <c r="I639" s="720" t="s">
        <v>6714</v>
      </c>
      <c r="J639" s="723" t="s">
        <v>171</v>
      </c>
      <c r="K639" s="721" t="s">
        <v>4384</v>
      </c>
      <c r="L639" s="699" t="str">
        <f>VLOOKUP(K639,CódigosRetorno!$A$2:$B$1683,2,FALSE)</f>
        <v>El dato ingresado como codigo de BBSS de detracción no corresponde al valor esperado.</v>
      </c>
      <c r="M639" s="697" t="s">
        <v>424</v>
      </c>
      <c r="N639" s="702" t="s">
        <v>163</v>
      </c>
      <c r="O639" s="304"/>
    </row>
    <row r="640" spans="1:15" ht="48" x14ac:dyDescent="0.3">
      <c r="A640" s="304"/>
      <c r="B640" s="1113"/>
      <c r="C640" s="1111"/>
      <c r="D640" s="1113"/>
      <c r="E640" s="1118"/>
      <c r="F640" s="1097"/>
      <c r="G640" s="970"/>
      <c r="H640" s="1005"/>
      <c r="I640" s="720" t="s">
        <v>6715</v>
      </c>
      <c r="J640" s="723" t="s">
        <v>171</v>
      </c>
      <c r="K640" s="721" t="s">
        <v>4384</v>
      </c>
      <c r="L640" s="699" t="str">
        <f>VLOOKUP(K640,CódigosRetorno!$A$2:$B$1683,2,FALSE)</f>
        <v>El dato ingresado como codigo de BBSS de detracción no corresponde al valor esperado.</v>
      </c>
      <c r="M640" s="697" t="s">
        <v>424</v>
      </c>
      <c r="N640" s="702" t="s">
        <v>163</v>
      </c>
      <c r="O640" s="304"/>
    </row>
    <row r="641" spans="1:15" ht="24" x14ac:dyDescent="0.3">
      <c r="A641" s="304"/>
      <c r="B641" s="1113"/>
      <c r="C641" s="1111"/>
      <c r="D641" s="1113"/>
      <c r="E641" s="1118"/>
      <c r="F641" s="1090"/>
      <c r="G641" s="151" t="s">
        <v>4067</v>
      </c>
      <c r="H641" s="152" t="s">
        <v>3901</v>
      </c>
      <c r="I641" s="152" t="s">
        <v>6452</v>
      </c>
      <c r="J641" s="144" t="s">
        <v>1075</v>
      </c>
      <c r="K641" s="821" t="s">
        <v>4231</v>
      </c>
      <c r="L641" s="152" t="str">
        <f>VLOOKUP(K641,CódigosRetorno!$A$2:$B$1683,2,FALSE)</f>
        <v>El dato ingresado como atributo @schemeName es incorrecto.</v>
      </c>
      <c r="M641" s="144" t="s">
        <v>424</v>
      </c>
      <c r="N641" s="163" t="s">
        <v>163</v>
      </c>
      <c r="O641" s="304"/>
    </row>
    <row r="642" spans="1:15" ht="24" x14ac:dyDescent="0.3">
      <c r="A642" s="304"/>
      <c r="B642" s="1113"/>
      <c r="C642" s="1111"/>
      <c r="D642" s="1113"/>
      <c r="E642" s="1118"/>
      <c r="F642" s="1096"/>
      <c r="G642" s="151" t="s">
        <v>3885</v>
      </c>
      <c r="H642" s="152" t="s">
        <v>3902</v>
      </c>
      <c r="I642" s="152" t="s">
        <v>4238</v>
      </c>
      <c r="J642" s="144" t="s">
        <v>1075</v>
      </c>
      <c r="K642" s="821" t="s">
        <v>4232</v>
      </c>
      <c r="L642" s="152" t="str">
        <f>VLOOKUP(K642,CódigosRetorno!$A$2:$B$1683,2,FALSE)</f>
        <v>El dato ingresado como atributo @schemeAgencyName es incorrecto.</v>
      </c>
      <c r="M642" s="144" t="s">
        <v>424</v>
      </c>
      <c r="N642" s="163" t="s">
        <v>163</v>
      </c>
      <c r="O642" s="304"/>
    </row>
    <row r="643" spans="1:15" ht="36" x14ac:dyDescent="0.3">
      <c r="A643" s="304"/>
      <c r="B643" s="1114"/>
      <c r="C643" s="977"/>
      <c r="D643" s="1114"/>
      <c r="E643" s="1119"/>
      <c r="F643" s="1097"/>
      <c r="G643" s="151" t="s">
        <v>4068</v>
      </c>
      <c r="H643" s="101" t="s">
        <v>3904</v>
      </c>
      <c r="I643" s="152" t="s">
        <v>6453</v>
      </c>
      <c r="J643" s="160" t="s">
        <v>1075</v>
      </c>
      <c r="K643" s="823" t="s">
        <v>4233</v>
      </c>
      <c r="L643" s="152" t="str">
        <f>VLOOKUP(K643,CódigosRetorno!$A$2:$B$1683,2,FALSE)</f>
        <v>El dato ingresado como atributo @schemeURI es incorrecto.</v>
      </c>
      <c r="M643" s="144" t="s">
        <v>424</v>
      </c>
      <c r="N643" s="163" t="s">
        <v>163</v>
      </c>
      <c r="O643" s="304"/>
    </row>
    <row r="644" spans="1:15" ht="36" x14ac:dyDescent="0.3">
      <c r="A644" s="304"/>
      <c r="B644" s="969">
        <f>B633+1</f>
        <v>94</v>
      </c>
      <c r="C644" s="1004" t="s">
        <v>5743</v>
      </c>
      <c r="D644" s="999" t="s">
        <v>3</v>
      </c>
      <c r="E644" s="999" t="s">
        <v>8</v>
      </c>
      <c r="F644" s="721" t="s">
        <v>20</v>
      </c>
      <c r="G644" s="727" t="s">
        <v>6707</v>
      </c>
      <c r="H644" s="720" t="s">
        <v>6716</v>
      </c>
      <c r="I644" s="720" t="s">
        <v>6717</v>
      </c>
      <c r="J644" s="721" t="s">
        <v>171</v>
      </c>
      <c r="K644" s="722" t="s">
        <v>3743</v>
      </c>
      <c r="L644" s="699" t="str">
        <f>VLOOKUP(K644,CódigosRetorno!$A$2:$B$1683,2,FALSE)</f>
        <v>El xml no contiene el tag o no existe información en el nro de cuenta de detracción</v>
      </c>
      <c r="M644" s="697" t="s">
        <v>424</v>
      </c>
      <c r="N644" s="630" t="s">
        <v>163</v>
      </c>
      <c r="O644" s="304"/>
    </row>
    <row r="645" spans="1:15" ht="24" x14ac:dyDescent="0.3">
      <c r="A645" s="304"/>
      <c r="B645" s="996"/>
      <c r="C645" s="1028"/>
      <c r="D645" s="1006"/>
      <c r="E645" s="1006"/>
      <c r="F645" s="700" t="s">
        <v>5</v>
      </c>
      <c r="G645" s="698"/>
      <c r="H645" s="699" t="s">
        <v>4983</v>
      </c>
      <c r="I645" s="720" t="s">
        <v>6718</v>
      </c>
      <c r="J645" s="723" t="s">
        <v>171</v>
      </c>
      <c r="K645" s="721" t="s">
        <v>3743</v>
      </c>
      <c r="L645" s="699" t="str">
        <f>VLOOKUP(K645,CódigosRetorno!$A$2:$B$1683,2,FALSE)</f>
        <v>El xml no contiene el tag o no existe información en el nro de cuenta de detracción</v>
      </c>
      <c r="M645" s="697" t="s">
        <v>424</v>
      </c>
      <c r="N645" s="698" t="s">
        <v>163</v>
      </c>
      <c r="O645" s="304"/>
    </row>
    <row r="646" spans="1:15" ht="24" x14ac:dyDescent="0.3">
      <c r="A646" s="304"/>
      <c r="B646" s="996"/>
      <c r="C646" s="1028"/>
      <c r="D646" s="1006"/>
      <c r="E646" s="1006"/>
      <c r="F646" s="373" t="s">
        <v>12</v>
      </c>
      <c r="G646" s="670" t="s">
        <v>5730</v>
      </c>
      <c r="H646" s="668" t="s">
        <v>4984</v>
      </c>
      <c r="I646" s="668" t="s">
        <v>4541</v>
      </c>
      <c r="J646" s="669" t="s">
        <v>171</v>
      </c>
      <c r="K646" s="821" t="s">
        <v>4461</v>
      </c>
      <c r="L646" s="152" t="str">
        <f>VLOOKUP(K646,CódigosRetorno!$A$2:$B$1683,2,FALSE)</f>
        <v>El dato ingreso como Forma de Pago o Medio de Pago no corresponde al valor esperado (catalogo nro 59)</v>
      </c>
      <c r="M646" s="144" t="s">
        <v>424</v>
      </c>
      <c r="N646" s="151" t="s">
        <v>4658</v>
      </c>
      <c r="O646" s="304"/>
    </row>
    <row r="647" spans="1:15" ht="24" x14ac:dyDescent="0.3">
      <c r="A647" s="304"/>
      <c r="B647" s="996"/>
      <c r="C647" s="1028"/>
      <c r="D647" s="1006"/>
      <c r="E647" s="1006"/>
      <c r="F647" s="1090"/>
      <c r="G647" s="151" t="s">
        <v>4985</v>
      </c>
      <c r="H647" s="152" t="s">
        <v>3888</v>
      </c>
      <c r="I647" s="152" t="s">
        <v>6454</v>
      </c>
      <c r="J647" s="144" t="s">
        <v>1075</v>
      </c>
      <c r="K647" s="821" t="s">
        <v>4227</v>
      </c>
      <c r="L647" s="152" t="str">
        <f>VLOOKUP(K647,CódigosRetorno!$A$2:$B$1683,2,FALSE)</f>
        <v>El dato ingresado como atributo @listName es incorrecto.</v>
      </c>
      <c r="M647" s="144" t="s">
        <v>424</v>
      </c>
      <c r="N647" s="163" t="s">
        <v>163</v>
      </c>
      <c r="O647" s="304"/>
    </row>
    <row r="648" spans="1:15" ht="24" x14ac:dyDescent="0.3">
      <c r="A648" s="304"/>
      <c r="B648" s="996"/>
      <c r="C648" s="1028"/>
      <c r="D648" s="1006"/>
      <c r="E648" s="1006"/>
      <c r="F648" s="1096"/>
      <c r="G648" s="151" t="s">
        <v>3885</v>
      </c>
      <c r="H648" s="152" t="s">
        <v>3886</v>
      </c>
      <c r="I648" s="152" t="s">
        <v>4238</v>
      </c>
      <c r="J648" s="160" t="s">
        <v>1075</v>
      </c>
      <c r="K648" s="823" t="s">
        <v>4226</v>
      </c>
      <c r="L648" s="152" t="str">
        <f>VLOOKUP(K648,CódigosRetorno!$A$2:$B$1683,2,FALSE)</f>
        <v>El dato ingresado como atributo @listAgencyName es incorrecto.</v>
      </c>
      <c r="M648" s="144" t="s">
        <v>424</v>
      </c>
      <c r="N648" s="163" t="s">
        <v>163</v>
      </c>
      <c r="O648" s="304"/>
    </row>
    <row r="649" spans="1:15" ht="36" x14ac:dyDescent="0.3">
      <c r="A649" s="304"/>
      <c r="B649" s="970"/>
      <c r="C649" s="1005"/>
      <c r="D649" s="1000"/>
      <c r="E649" s="1000"/>
      <c r="F649" s="1097"/>
      <c r="G649" s="163" t="s">
        <v>4126</v>
      </c>
      <c r="H649" s="101" t="s">
        <v>3890</v>
      </c>
      <c r="I649" s="152" t="s">
        <v>6455</v>
      </c>
      <c r="J649" s="160" t="s">
        <v>1075</v>
      </c>
      <c r="K649" s="823" t="s">
        <v>4228</v>
      </c>
      <c r="L649" s="152" t="str">
        <f>VLOOKUP(K649,CódigosRetorno!$A$2:$B$1683,2,FALSE)</f>
        <v>El dato ingresado como atributo @listURI es incorrecto.</v>
      </c>
      <c r="M649" s="144" t="s">
        <v>424</v>
      </c>
      <c r="N649" s="163" t="s">
        <v>163</v>
      </c>
      <c r="O649" s="304"/>
    </row>
    <row r="650" spans="1:15" ht="24" x14ac:dyDescent="0.3">
      <c r="A650" s="304"/>
      <c r="B650" s="975">
        <f>B644+1</f>
        <v>95</v>
      </c>
      <c r="C650" s="974" t="s">
        <v>5204</v>
      </c>
      <c r="D650" s="1008" t="s">
        <v>3</v>
      </c>
      <c r="E650" s="1008" t="s">
        <v>8</v>
      </c>
      <c r="F650" s="1089" t="s">
        <v>11</v>
      </c>
      <c r="G650" s="975" t="s">
        <v>15</v>
      </c>
      <c r="H650" s="1004" t="s">
        <v>4070</v>
      </c>
      <c r="I650" s="720" t="s">
        <v>6719</v>
      </c>
      <c r="J650" s="723" t="s">
        <v>171</v>
      </c>
      <c r="K650" s="729" t="s">
        <v>3745</v>
      </c>
      <c r="L650" s="152" t="str">
        <f>VLOOKUP(K650,CódigosRetorno!$A$2:$B$1683,2,FALSE)</f>
        <v>El xml no contiene el tag o no existe información en el monto de detraccion</v>
      </c>
      <c r="M650" s="144" t="s">
        <v>424</v>
      </c>
      <c r="N650" s="163" t="s">
        <v>163</v>
      </c>
      <c r="O650" s="305"/>
    </row>
    <row r="651" spans="1:15" ht="24" x14ac:dyDescent="0.3">
      <c r="A651" s="304"/>
      <c r="B651" s="975"/>
      <c r="C651" s="974"/>
      <c r="D651" s="1008"/>
      <c r="E651" s="1008"/>
      <c r="F651" s="1089"/>
      <c r="G651" s="975"/>
      <c r="H651" s="1005"/>
      <c r="I651" s="656" t="s">
        <v>4017</v>
      </c>
      <c r="J651" s="655" t="s">
        <v>171</v>
      </c>
      <c r="K651" s="80" t="s">
        <v>3749</v>
      </c>
      <c r="L651" s="152" t="str">
        <f>VLOOKUP(K651,CódigosRetorno!$A$2:$B$1683,2,FALSE)</f>
        <v>El dato ingresado en monto de detraccion no cumple con el formato establecido</v>
      </c>
      <c r="M651" s="144" t="s">
        <v>424</v>
      </c>
      <c r="N651" s="163" t="s">
        <v>163</v>
      </c>
      <c r="O651" s="305"/>
    </row>
    <row r="652" spans="1:15" ht="24" x14ac:dyDescent="0.3">
      <c r="A652" s="304"/>
      <c r="B652" s="975"/>
      <c r="C652" s="974"/>
      <c r="D652" s="1008"/>
      <c r="E652" s="1008"/>
      <c r="F652" s="1089"/>
      <c r="G652" s="975"/>
      <c r="H652" s="159" t="s">
        <v>3928</v>
      </c>
      <c r="I652" s="720" t="s">
        <v>6720</v>
      </c>
      <c r="J652" s="723" t="s">
        <v>171</v>
      </c>
      <c r="K652" s="721" t="s">
        <v>4722</v>
      </c>
      <c r="L652" s="152" t="str">
        <f>VLOOKUP(K652,CódigosRetorno!$A$2:$B$1683,2,FALSE)</f>
        <v>La moneda del monto de la detracción debe ser PEN</v>
      </c>
      <c r="M652" s="144" t="s">
        <v>424</v>
      </c>
      <c r="N652" s="163" t="s">
        <v>163</v>
      </c>
      <c r="O652" s="305"/>
    </row>
    <row r="653" spans="1:15" ht="24" x14ac:dyDescent="0.3">
      <c r="A653" s="304"/>
      <c r="B653" s="975"/>
      <c r="C653" s="974"/>
      <c r="D653" s="1008"/>
      <c r="E653" s="1008"/>
      <c r="F653" s="160" t="s">
        <v>3929</v>
      </c>
      <c r="G653" s="151" t="s">
        <v>5731</v>
      </c>
      <c r="H653" s="152" t="s">
        <v>4071</v>
      </c>
      <c r="I653" s="656" t="s">
        <v>2515</v>
      </c>
      <c r="J653" s="655" t="s">
        <v>163</v>
      </c>
      <c r="K653" s="821" t="s">
        <v>163</v>
      </c>
      <c r="L653" s="152" t="str">
        <f>VLOOKUP(K653,CódigosRetorno!$A$2:$B$1683,2,FALSE)</f>
        <v>-</v>
      </c>
      <c r="M653" s="139" t="s">
        <v>163</v>
      </c>
      <c r="N653" s="229" t="s">
        <v>163</v>
      </c>
      <c r="O653" s="305"/>
    </row>
    <row r="654" spans="1:15" x14ac:dyDescent="0.3">
      <c r="A654" s="304"/>
      <c r="B654" s="187" t="s">
        <v>6060</v>
      </c>
      <c r="C654" s="189"/>
      <c r="D654" s="184"/>
      <c r="E654" s="184"/>
      <c r="F654" s="185"/>
      <c r="G654" s="186"/>
      <c r="H654" s="179"/>
      <c r="I654" s="179"/>
      <c r="J654" s="185" t="s">
        <v>163</v>
      </c>
      <c r="K654" s="190" t="s">
        <v>163</v>
      </c>
      <c r="L654" s="179" t="str">
        <f>VLOOKUP(K654,CódigosRetorno!$A$2:$B$1683,2,FALSE)</f>
        <v>-</v>
      </c>
      <c r="M654" s="184"/>
      <c r="N654" s="186"/>
      <c r="O654" s="305"/>
    </row>
    <row r="655" spans="1:15" ht="24" x14ac:dyDescent="0.3">
      <c r="A655" s="304"/>
      <c r="B655" s="975" t="s">
        <v>5458</v>
      </c>
      <c r="C655" s="1030" t="s">
        <v>6072</v>
      </c>
      <c r="D655" s="1008" t="s">
        <v>14</v>
      </c>
      <c r="E655" s="1008" t="s">
        <v>8</v>
      </c>
      <c r="F655" s="160" t="s">
        <v>5</v>
      </c>
      <c r="G655" s="151"/>
      <c r="H655" s="152" t="s">
        <v>4063</v>
      </c>
      <c r="I655" s="152" t="s">
        <v>4743</v>
      </c>
      <c r="J655" s="144" t="s">
        <v>1075</v>
      </c>
      <c r="K655" s="821" t="s">
        <v>3855</v>
      </c>
      <c r="L655" s="152" t="str">
        <f>VLOOKUP(K655,CódigosRetorno!$A$2:$B$1683,2,FALSE)</f>
        <v>No existe información en el nombre del concepto.</v>
      </c>
      <c r="M655" s="144" t="s">
        <v>424</v>
      </c>
      <c r="N655" s="163" t="s">
        <v>163</v>
      </c>
      <c r="O655" s="305"/>
    </row>
    <row r="656" spans="1:15" ht="24" x14ac:dyDescent="0.3">
      <c r="A656" s="304"/>
      <c r="B656" s="975"/>
      <c r="C656" s="1030"/>
      <c r="D656" s="1008"/>
      <c r="E656" s="1008"/>
      <c r="F656" s="1089" t="s">
        <v>40</v>
      </c>
      <c r="G656" s="1008" t="s">
        <v>5714</v>
      </c>
      <c r="H656" s="1030" t="s">
        <v>4064</v>
      </c>
      <c r="I656" s="376" t="s">
        <v>4541</v>
      </c>
      <c r="J656" s="406" t="s">
        <v>1075</v>
      </c>
      <c r="K656" s="824" t="s">
        <v>4379</v>
      </c>
      <c r="L656" s="152" t="str">
        <f>VLOOKUP(K656,CódigosRetorno!$A$2:$B$1683,2,FALSE)</f>
        <v>El dato ingresado como codigo de identificación de concepto tributario no es valido (catalogo nro 55)</v>
      </c>
      <c r="M656" s="144" t="s">
        <v>424</v>
      </c>
      <c r="N656" s="151" t="s">
        <v>4646</v>
      </c>
      <c r="O656" s="305"/>
    </row>
    <row r="657" spans="1:15" ht="24" x14ac:dyDescent="0.3">
      <c r="A657" s="304"/>
      <c r="B657" s="975"/>
      <c r="C657" s="1030"/>
      <c r="D657" s="1008"/>
      <c r="E657" s="1008"/>
      <c r="F657" s="1089"/>
      <c r="G657" s="1008"/>
      <c r="H657" s="1030"/>
      <c r="I657" s="720" t="s">
        <v>6721</v>
      </c>
      <c r="J657" s="723" t="s">
        <v>171</v>
      </c>
      <c r="K657" s="721" t="s">
        <v>3786</v>
      </c>
      <c r="L657" s="152" t="str">
        <f>VLOOKUP(K657,CódigosRetorno!$A$2:$B$1683,2,FALSE)</f>
        <v>El XML no contiene el tag de matricula de embarcación en Detracciones para recursos hidrobiologicos.</v>
      </c>
      <c r="M657" s="144" t="s">
        <v>424</v>
      </c>
      <c r="N657" s="163" t="s">
        <v>163</v>
      </c>
      <c r="O657" s="305"/>
    </row>
    <row r="658" spans="1:15" ht="24" x14ac:dyDescent="0.3">
      <c r="A658" s="304"/>
      <c r="B658" s="975"/>
      <c r="C658" s="1030"/>
      <c r="D658" s="1008"/>
      <c r="E658" s="1008"/>
      <c r="F658" s="1089"/>
      <c r="G658" s="1008"/>
      <c r="H658" s="1030"/>
      <c r="I658" s="720" t="s">
        <v>6722</v>
      </c>
      <c r="J658" s="723" t="s">
        <v>171</v>
      </c>
      <c r="K658" s="721" t="s">
        <v>4385</v>
      </c>
      <c r="L658" s="152" t="str">
        <f>VLOOKUP(K658,CódigosRetorno!$A$2:$B$1683,2,FALSE)</f>
        <v>El XML no contiene el tag de nombre de embarcación en Detracciones para recursos hidrobiologicos.</v>
      </c>
      <c r="M658" s="144" t="s">
        <v>424</v>
      </c>
      <c r="N658" s="163" t="s">
        <v>163</v>
      </c>
      <c r="O658" s="305"/>
    </row>
    <row r="659" spans="1:15" ht="24" x14ac:dyDescent="0.3">
      <c r="A659" s="304"/>
      <c r="B659" s="975"/>
      <c r="C659" s="1030"/>
      <c r="D659" s="1008"/>
      <c r="E659" s="1008"/>
      <c r="F659" s="1089"/>
      <c r="G659" s="1008"/>
      <c r="H659" s="1030"/>
      <c r="I659" s="720" t="s">
        <v>6723</v>
      </c>
      <c r="J659" s="723" t="s">
        <v>171</v>
      </c>
      <c r="K659" s="721" t="s">
        <v>4391</v>
      </c>
      <c r="L659" s="152" t="str">
        <f>VLOOKUP(K659,CódigosRetorno!$A$2:$B$1683,2,FALSE)</f>
        <v>El XML no contiene el tag de tipo de especie vendidas en Detracciones para recursos hidrobiologicos.</v>
      </c>
      <c r="M659" s="144" t="s">
        <v>424</v>
      </c>
      <c r="N659" s="163" t="s">
        <v>163</v>
      </c>
      <c r="O659" s="305"/>
    </row>
    <row r="660" spans="1:15" ht="24" x14ac:dyDescent="0.3">
      <c r="A660" s="304"/>
      <c r="B660" s="975"/>
      <c r="C660" s="1030"/>
      <c r="D660" s="1008"/>
      <c r="E660" s="1008"/>
      <c r="F660" s="1089"/>
      <c r="G660" s="1008"/>
      <c r="H660" s="1030"/>
      <c r="I660" s="720" t="s">
        <v>6724</v>
      </c>
      <c r="J660" s="723" t="s">
        <v>171</v>
      </c>
      <c r="K660" s="721" t="s">
        <v>4392</v>
      </c>
      <c r="L660" s="152" t="str">
        <f>VLOOKUP(K660,CódigosRetorno!$A$2:$B$1683,2,FALSE)</f>
        <v>El XML no contiene el tag de lugar de descarga en Detracciones para recursos hidrobiologicos.</v>
      </c>
      <c r="M660" s="144" t="s">
        <v>424</v>
      </c>
      <c r="N660" s="163" t="s">
        <v>163</v>
      </c>
      <c r="O660" s="305"/>
    </row>
    <row r="661" spans="1:15" ht="24" x14ac:dyDescent="0.3">
      <c r="A661" s="304"/>
      <c r="B661" s="975"/>
      <c r="C661" s="1030"/>
      <c r="D661" s="1008"/>
      <c r="E661" s="1008"/>
      <c r="F661" s="1089"/>
      <c r="G661" s="151" t="s">
        <v>3983</v>
      </c>
      <c r="H661" s="152" t="s">
        <v>3888</v>
      </c>
      <c r="I661" s="152" t="s">
        <v>6442</v>
      </c>
      <c r="J661" s="144" t="s">
        <v>1075</v>
      </c>
      <c r="K661" s="821" t="s">
        <v>4227</v>
      </c>
      <c r="L661" s="152" t="str">
        <f>VLOOKUP(K661,CódigosRetorno!$A$2:$B$1683,2,FALSE)</f>
        <v>El dato ingresado como atributo @listName es incorrecto.</v>
      </c>
      <c r="M661" s="144" t="s">
        <v>424</v>
      </c>
      <c r="N661" s="163" t="s">
        <v>163</v>
      </c>
      <c r="O661" s="305"/>
    </row>
    <row r="662" spans="1:15" ht="24" x14ac:dyDescent="0.3">
      <c r="A662" s="304"/>
      <c r="B662" s="975"/>
      <c r="C662" s="1030"/>
      <c r="D662" s="1008"/>
      <c r="E662" s="1008"/>
      <c r="F662" s="1089"/>
      <c r="G662" s="151" t="s">
        <v>3885</v>
      </c>
      <c r="H662" s="152" t="s">
        <v>3886</v>
      </c>
      <c r="I662" s="152" t="s">
        <v>4238</v>
      </c>
      <c r="J662" s="160" t="s">
        <v>1075</v>
      </c>
      <c r="K662" s="823" t="s">
        <v>4226</v>
      </c>
      <c r="L662" s="152" t="str">
        <f>VLOOKUP(K662,CódigosRetorno!$A$2:$B$1683,2,FALSE)</f>
        <v>El dato ingresado como atributo @listAgencyName es incorrecto.</v>
      </c>
      <c r="M662" s="144" t="s">
        <v>424</v>
      </c>
      <c r="N662" s="163" t="s">
        <v>163</v>
      </c>
      <c r="O662" s="305"/>
    </row>
    <row r="663" spans="1:15" ht="36" x14ac:dyDescent="0.3">
      <c r="A663" s="304"/>
      <c r="B663" s="975"/>
      <c r="C663" s="1030"/>
      <c r="D663" s="1008"/>
      <c r="E663" s="1008"/>
      <c r="F663" s="1089"/>
      <c r="G663" s="163" t="s">
        <v>3984</v>
      </c>
      <c r="H663" s="101" t="s">
        <v>3890</v>
      </c>
      <c r="I663" s="152" t="s">
        <v>6443</v>
      </c>
      <c r="J663" s="160" t="s">
        <v>1075</v>
      </c>
      <c r="K663" s="823" t="s">
        <v>4228</v>
      </c>
      <c r="L663" s="152" t="str">
        <f>VLOOKUP(K663,CódigosRetorno!$A$2:$B$1683,2,FALSE)</f>
        <v>El dato ingresado como atributo @listURI es incorrecto.</v>
      </c>
      <c r="M663" s="144" t="s">
        <v>424</v>
      </c>
      <c r="N663" s="163" t="s">
        <v>163</v>
      </c>
      <c r="O663" s="305"/>
    </row>
    <row r="664" spans="1:15" ht="24" x14ac:dyDescent="0.3">
      <c r="A664" s="304"/>
      <c r="B664" s="975"/>
      <c r="C664" s="1030"/>
      <c r="D664" s="1008" t="s">
        <v>14</v>
      </c>
      <c r="E664" s="1008" t="s">
        <v>8</v>
      </c>
      <c r="F664" s="1089" t="s">
        <v>4072</v>
      </c>
      <c r="G664" s="1089" t="s">
        <v>4073</v>
      </c>
      <c r="H664" s="1030" t="s">
        <v>4335</v>
      </c>
      <c r="I664" s="152" t="s">
        <v>5988</v>
      </c>
      <c r="J664" s="144" t="s">
        <v>171</v>
      </c>
      <c r="K664" s="821" t="s">
        <v>3787</v>
      </c>
      <c r="L664" s="152" t="str">
        <f>VLOOKUP(K664,CódigosRetorno!$A$2:$B$1683,2,FALSE)</f>
        <v>El XML no contiene tag o no existe información del valor del concepto por linea.</v>
      </c>
      <c r="M664" s="144" t="s">
        <v>424</v>
      </c>
      <c r="N664" s="163" t="s">
        <v>163</v>
      </c>
      <c r="O664" s="305"/>
    </row>
    <row r="665" spans="1:15" ht="60" x14ac:dyDescent="0.3">
      <c r="A665" s="304"/>
      <c r="B665" s="975"/>
      <c r="C665" s="1030"/>
      <c r="D665" s="1008"/>
      <c r="E665" s="1008"/>
      <c r="F665" s="1089"/>
      <c r="G665" s="1089"/>
      <c r="H665" s="1030"/>
      <c r="I665" s="593" t="s">
        <v>6507</v>
      </c>
      <c r="J665" s="588" t="s">
        <v>1075</v>
      </c>
      <c r="K665" s="373" t="s">
        <v>4401</v>
      </c>
      <c r="L665" s="152" t="str">
        <f>VLOOKUP(K665,CódigosRetorno!$A$2:$B$1683,2,FALSE)</f>
        <v>El dato ingresado como valor del concepto de la linea no cumple con el formato establecido.</v>
      </c>
      <c r="M665" s="144" t="s">
        <v>424</v>
      </c>
      <c r="N665" s="163" t="s">
        <v>163</v>
      </c>
      <c r="O665" s="305"/>
    </row>
    <row r="666" spans="1:15" ht="60" x14ac:dyDescent="0.3">
      <c r="A666" s="304"/>
      <c r="B666" s="975"/>
      <c r="C666" s="1030"/>
      <c r="D666" s="1008"/>
      <c r="E666" s="1008"/>
      <c r="F666" s="1089"/>
      <c r="G666" s="1089"/>
      <c r="H666" s="1030"/>
      <c r="I666" s="593" t="s">
        <v>6504</v>
      </c>
      <c r="J666" s="588" t="s">
        <v>1075</v>
      </c>
      <c r="K666" s="373" t="s">
        <v>4401</v>
      </c>
      <c r="L666" s="152" t="str">
        <f>VLOOKUP(K666,CódigosRetorno!$A$2:$B$1683,2,FALSE)</f>
        <v>El dato ingresado como valor del concepto de la linea no cumple con el formato establecido.</v>
      </c>
      <c r="M666" s="144" t="s">
        <v>424</v>
      </c>
      <c r="N666" s="163" t="s">
        <v>163</v>
      </c>
      <c r="O666" s="305"/>
    </row>
    <row r="667" spans="1:15" ht="60" x14ac:dyDescent="0.3">
      <c r="A667" s="304"/>
      <c r="B667" s="975"/>
      <c r="C667" s="1030"/>
      <c r="D667" s="1008"/>
      <c r="E667" s="1008"/>
      <c r="F667" s="1089"/>
      <c r="G667" s="1089"/>
      <c r="H667" s="1030"/>
      <c r="I667" s="593" t="s">
        <v>6505</v>
      </c>
      <c r="J667" s="588" t="s">
        <v>1075</v>
      </c>
      <c r="K667" s="373" t="s">
        <v>4401</v>
      </c>
      <c r="L667" s="152" t="str">
        <f>VLOOKUP(K667,CódigosRetorno!$A$2:$B$1683,2,FALSE)</f>
        <v>El dato ingresado como valor del concepto de la linea no cumple con el formato establecido.</v>
      </c>
      <c r="M667" s="144" t="s">
        <v>424</v>
      </c>
      <c r="N667" s="163" t="s">
        <v>163</v>
      </c>
      <c r="O667" s="305"/>
    </row>
    <row r="668" spans="1:15" ht="60" x14ac:dyDescent="0.3">
      <c r="A668" s="304"/>
      <c r="B668" s="975"/>
      <c r="C668" s="1030"/>
      <c r="D668" s="1008"/>
      <c r="E668" s="1008"/>
      <c r="F668" s="1089"/>
      <c r="G668" s="1089"/>
      <c r="H668" s="1030"/>
      <c r="I668" s="593" t="s">
        <v>6506</v>
      </c>
      <c r="J668" s="588" t="s">
        <v>1075</v>
      </c>
      <c r="K668" s="373" t="s">
        <v>4401</v>
      </c>
      <c r="L668" s="152" t="str">
        <f>VLOOKUP(K668,CódigosRetorno!$A$2:$B$1683,2,FALSE)</f>
        <v>El dato ingresado como valor del concepto de la linea no cumple con el formato establecido.</v>
      </c>
      <c r="M668" s="144" t="s">
        <v>424</v>
      </c>
      <c r="N668" s="163" t="s">
        <v>163</v>
      </c>
      <c r="O668" s="305"/>
    </row>
    <row r="669" spans="1:15" ht="24" x14ac:dyDescent="0.3">
      <c r="A669" s="304"/>
      <c r="B669" s="975">
        <v>100</v>
      </c>
      <c r="C669" s="1030" t="s">
        <v>5538</v>
      </c>
      <c r="D669" s="1008" t="s">
        <v>14</v>
      </c>
      <c r="E669" s="1008" t="s">
        <v>8</v>
      </c>
      <c r="F669" s="160" t="s">
        <v>5</v>
      </c>
      <c r="G669" s="151"/>
      <c r="H669" s="152" t="s">
        <v>4063</v>
      </c>
      <c r="I669" s="152" t="s">
        <v>4743</v>
      </c>
      <c r="J669" s="144" t="s">
        <v>1075</v>
      </c>
      <c r="K669" s="821" t="s">
        <v>3855</v>
      </c>
      <c r="L669" s="152" t="str">
        <f>VLOOKUP(K669,CódigosRetorno!$A$2:$B$1683,2,FALSE)</f>
        <v>No existe información en el nombre del concepto.</v>
      </c>
      <c r="M669" s="144" t="s">
        <v>424</v>
      </c>
      <c r="N669" s="163" t="s">
        <v>163</v>
      </c>
      <c r="O669" s="305"/>
    </row>
    <row r="670" spans="1:15" ht="24" x14ac:dyDescent="0.3">
      <c r="A670" s="304"/>
      <c r="B670" s="975"/>
      <c r="C670" s="1030"/>
      <c r="D670" s="1008"/>
      <c r="E670" s="1008"/>
      <c r="F670" s="1089" t="s">
        <v>40</v>
      </c>
      <c r="G670" s="1008" t="s">
        <v>5714</v>
      </c>
      <c r="H670" s="974" t="s">
        <v>4064</v>
      </c>
      <c r="I670" s="376" t="s">
        <v>4541</v>
      </c>
      <c r="J670" s="406" t="s">
        <v>1075</v>
      </c>
      <c r="K670" s="824" t="s">
        <v>4379</v>
      </c>
      <c r="L670" s="152" t="str">
        <f>VLOOKUP(K670,CódigosRetorno!$A$2:$B$1683,2,FALSE)</f>
        <v>El dato ingresado como codigo de identificación de concepto tributario no es valido (catalogo nro 55)</v>
      </c>
      <c r="M670" s="144" t="s">
        <v>424</v>
      </c>
      <c r="N670" s="151" t="s">
        <v>4646</v>
      </c>
      <c r="O670" s="305"/>
    </row>
    <row r="671" spans="1:15" ht="24" x14ac:dyDescent="0.3">
      <c r="A671" s="304"/>
      <c r="B671" s="975"/>
      <c r="C671" s="1030"/>
      <c r="D671" s="1008"/>
      <c r="E671" s="1008"/>
      <c r="F671" s="1089"/>
      <c r="G671" s="1008"/>
      <c r="H671" s="974"/>
      <c r="I671" s="720" t="s">
        <v>6725</v>
      </c>
      <c r="J671" s="723" t="s">
        <v>171</v>
      </c>
      <c r="K671" s="721" t="s">
        <v>4393</v>
      </c>
      <c r="L671" s="152" t="str">
        <f>VLOOKUP(K671,CódigosRetorno!$A$2:$B$1683,2,FALSE)</f>
        <v>El XML no contiene el tag de cantidad de especies vendidas en Detracciones para recursos hidrobiologicos.</v>
      </c>
      <c r="M671" s="144" t="s">
        <v>424</v>
      </c>
      <c r="N671" s="163" t="s">
        <v>163</v>
      </c>
      <c r="O671" s="305"/>
    </row>
    <row r="672" spans="1:15" ht="24" x14ac:dyDescent="0.3">
      <c r="A672" s="304"/>
      <c r="B672" s="975"/>
      <c r="C672" s="1030"/>
      <c r="D672" s="1008"/>
      <c r="E672" s="1008"/>
      <c r="F672" s="1089"/>
      <c r="G672" s="151" t="s">
        <v>3983</v>
      </c>
      <c r="H672" s="152" t="s">
        <v>3888</v>
      </c>
      <c r="I672" s="152" t="s">
        <v>6442</v>
      </c>
      <c r="J672" s="144" t="s">
        <v>1075</v>
      </c>
      <c r="K672" s="821" t="s">
        <v>4227</v>
      </c>
      <c r="L672" s="152" t="str">
        <f>VLOOKUP(K672,CódigosRetorno!$A$2:$B$1683,2,FALSE)</f>
        <v>El dato ingresado como atributo @listName es incorrecto.</v>
      </c>
      <c r="M672" s="144" t="s">
        <v>424</v>
      </c>
      <c r="N672" s="163" t="s">
        <v>163</v>
      </c>
      <c r="O672" s="305"/>
    </row>
    <row r="673" spans="1:15" ht="24" x14ac:dyDescent="0.3">
      <c r="A673" s="304"/>
      <c r="B673" s="975"/>
      <c r="C673" s="1030"/>
      <c r="D673" s="1008"/>
      <c r="E673" s="1008"/>
      <c r="F673" s="1089"/>
      <c r="G673" s="151" t="s">
        <v>3885</v>
      </c>
      <c r="H673" s="152" t="s">
        <v>3886</v>
      </c>
      <c r="I673" s="152" t="s">
        <v>4238</v>
      </c>
      <c r="J673" s="160" t="s">
        <v>1075</v>
      </c>
      <c r="K673" s="823" t="s">
        <v>4226</v>
      </c>
      <c r="L673" s="152" t="str">
        <f>VLOOKUP(K673,CódigosRetorno!$A$2:$B$1683,2,FALSE)</f>
        <v>El dato ingresado como atributo @listAgencyName es incorrecto.</v>
      </c>
      <c r="M673" s="144" t="s">
        <v>424</v>
      </c>
      <c r="N673" s="163" t="s">
        <v>163</v>
      </c>
      <c r="O673" s="305"/>
    </row>
    <row r="674" spans="1:15" ht="36" x14ac:dyDescent="0.3">
      <c r="A674" s="304"/>
      <c r="B674" s="975"/>
      <c r="C674" s="1030"/>
      <c r="D674" s="1008"/>
      <c r="E674" s="1008"/>
      <c r="F674" s="1089"/>
      <c r="G674" s="163" t="s">
        <v>3984</v>
      </c>
      <c r="H674" s="101" t="s">
        <v>3890</v>
      </c>
      <c r="I674" s="152" t="s">
        <v>6443</v>
      </c>
      <c r="J674" s="160" t="s">
        <v>1075</v>
      </c>
      <c r="K674" s="823" t="s">
        <v>4228</v>
      </c>
      <c r="L674" s="152" t="str">
        <f>VLOOKUP(K674,CódigosRetorno!$A$2:$B$1683,2,FALSE)</f>
        <v>El dato ingresado como atributo @listURI es incorrecto.</v>
      </c>
      <c r="M674" s="144" t="s">
        <v>424</v>
      </c>
      <c r="N674" s="163" t="s">
        <v>163</v>
      </c>
      <c r="O674" s="305"/>
    </row>
    <row r="675" spans="1:15" ht="24" x14ac:dyDescent="0.3">
      <c r="A675" s="304"/>
      <c r="B675" s="975"/>
      <c r="C675" s="1030"/>
      <c r="D675" s="1008"/>
      <c r="E675" s="1008"/>
      <c r="F675" s="1089" t="s">
        <v>11</v>
      </c>
      <c r="G675" s="1089" t="s">
        <v>15</v>
      </c>
      <c r="H675" s="1030" t="s">
        <v>4074</v>
      </c>
      <c r="I675" s="152" t="s">
        <v>5989</v>
      </c>
      <c r="J675" s="144" t="s">
        <v>171</v>
      </c>
      <c r="K675" s="821" t="s">
        <v>4409</v>
      </c>
      <c r="L675" s="152" t="str">
        <f>VLOOKUP(K675,CódigosRetorno!$A$2:$B$1683,2,FALSE)</f>
        <v>El XML no contiene tag de la cantidad del concepto por linea.</v>
      </c>
      <c r="M675" s="144" t="s">
        <v>424</v>
      </c>
      <c r="N675" s="151" t="s">
        <v>163</v>
      </c>
      <c r="O675" s="305"/>
    </row>
    <row r="676" spans="1:15" ht="36" x14ac:dyDescent="0.3">
      <c r="A676" s="304"/>
      <c r="B676" s="975"/>
      <c r="C676" s="1030"/>
      <c r="D676" s="1008"/>
      <c r="E676" s="1008"/>
      <c r="F676" s="1089"/>
      <c r="G676" s="1089"/>
      <c r="H676" s="1030"/>
      <c r="I676" s="152" t="s">
        <v>5990</v>
      </c>
      <c r="J676" s="144" t="s">
        <v>1075</v>
      </c>
      <c r="K676" s="821" t="s">
        <v>4406</v>
      </c>
      <c r="L676" s="152" t="str">
        <f>VLOOKUP(K676,CódigosRetorno!$A$2:$B$1683,2,FALSE)</f>
        <v>El dato ingresado como cantidad del concepto de la linea no cumple con el formato establecido.</v>
      </c>
      <c r="M676" s="144" t="s">
        <v>424</v>
      </c>
      <c r="N676" s="163" t="s">
        <v>163</v>
      </c>
      <c r="O676" s="305"/>
    </row>
    <row r="677" spans="1:15" ht="24" x14ac:dyDescent="0.3">
      <c r="A677" s="304"/>
      <c r="B677" s="975"/>
      <c r="C677" s="1030"/>
      <c r="D677" s="1008"/>
      <c r="E677" s="1008"/>
      <c r="F677" s="160" t="s">
        <v>16</v>
      </c>
      <c r="G677" s="160" t="s">
        <v>4075</v>
      </c>
      <c r="H677" s="101" t="s">
        <v>4076</v>
      </c>
      <c r="I677" s="152" t="s">
        <v>6458</v>
      </c>
      <c r="J677" s="144" t="s">
        <v>171</v>
      </c>
      <c r="K677" s="821" t="s">
        <v>4339</v>
      </c>
      <c r="L677" s="152" t="str">
        <f>VLOOKUP(K677,CódigosRetorno!$A$2:$B$1683,2,FALSE)</f>
        <v>El dato ingresado como unidad de medida de cantidad de especie vendidas no corresponde al valor esperado.</v>
      </c>
      <c r="M677" s="144" t="s">
        <v>424</v>
      </c>
      <c r="N677" s="151" t="s">
        <v>163</v>
      </c>
      <c r="O677" s="305"/>
    </row>
    <row r="678" spans="1:15" ht="24" x14ac:dyDescent="0.3">
      <c r="A678" s="304"/>
      <c r="B678" s="975">
        <f>B669+1</f>
        <v>101</v>
      </c>
      <c r="C678" s="1030" t="s">
        <v>4077</v>
      </c>
      <c r="D678" s="1008" t="s">
        <v>14</v>
      </c>
      <c r="E678" s="1008" t="s">
        <v>8</v>
      </c>
      <c r="F678" s="160" t="s">
        <v>5</v>
      </c>
      <c r="G678" s="151"/>
      <c r="H678" s="152" t="s">
        <v>4063</v>
      </c>
      <c r="I678" s="152" t="s">
        <v>4743</v>
      </c>
      <c r="J678" s="144" t="s">
        <v>1075</v>
      </c>
      <c r="K678" s="821" t="s">
        <v>3855</v>
      </c>
      <c r="L678" s="152" t="str">
        <f>VLOOKUP(K678,CódigosRetorno!$A$2:$B$1683,2,FALSE)</f>
        <v>No existe información en el nombre del concepto.</v>
      </c>
      <c r="M678" s="144" t="s">
        <v>424</v>
      </c>
      <c r="N678" s="163" t="s">
        <v>163</v>
      </c>
      <c r="O678" s="305"/>
    </row>
    <row r="679" spans="1:15" ht="24" x14ac:dyDescent="0.3">
      <c r="A679" s="304"/>
      <c r="B679" s="975"/>
      <c r="C679" s="1030"/>
      <c r="D679" s="1008"/>
      <c r="E679" s="1008"/>
      <c r="F679" s="1089" t="s">
        <v>40</v>
      </c>
      <c r="G679" s="1008" t="s">
        <v>5714</v>
      </c>
      <c r="H679" s="974" t="s">
        <v>4064</v>
      </c>
      <c r="I679" s="376" t="s">
        <v>4541</v>
      </c>
      <c r="J679" s="406" t="s">
        <v>1075</v>
      </c>
      <c r="K679" s="824" t="s">
        <v>4379</v>
      </c>
      <c r="L679" s="152" t="str">
        <f>VLOOKUP(K679,CódigosRetorno!$A$2:$B$1683,2,FALSE)</f>
        <v>El dato ingresado como codigo de identificación de concepto tributario no es valido (catalogo nro 55)</v>
      </c>
      <c r="M679" s="144" t="s">
        <v>424</v>
      </c>
      <c r="N679" s="151" t="s">
        <v>4646</v>
      </c>
      <c r="O679" s="305"/>
    </row>
    <row r="680" spans="1:15" ht="24" x14ac:dyDescent="0.3">
      <c r="A680" s="304"/>
      <c r="B680" s="975"/>
      <c r="C680" s="1030"/>
      <c r="D680" s="1008"/>
      <c r="E680" s="1008"/>
      <c r="F680" s="1089"/>
      <c r="G680" s="1008"/>
      <c r="H680" s="974"/>
      <c r="I680" s="720" t="s">
        <v>6726</v>
      </c>
      <c r="J680" s="723" t="s">
        <v>171</v>
      </c>
      <c r="K680" s="721" t="s">
        <v>4403</v>
      </c>
      <c r="L680" s="152" t="str">
        <f>VLOOKUP(K680,CódigosRetorno!$A$2:$B$1683,2,FALSE)</f>
        <v>El XML no contiene el tag de fecha de descarga en Detracciones para recursos hidrobiologicos.</v>
      </c>
      <c r="M680" s="144" t="s">
        <v>424</v>
      </c>
      <c r="N680" s="163" t="s">
        <v>163</v>
      </c>
      <c r="O680" s="305"/>
    </row>
    <row r="681" spans="1:15" ht="24" x14ac:dyDescent="0.3">
      <c r="A681" s="304"/>
      <c r="B681" s="975"/>
      <c r="C681" s="1030"/>
      <c r="D681" s="1008"/>
      <c r="E681" s="1008"/>
      <c r="F681" s="1089"/>
      <c r="G681" s="151" t="s">
        <v>3983</v>
      </c>
      <c r="H681" s="152" t="s">
        <v>3888</v>
      </c>
      <c r="I681" s="152" t="s">
        <v>6442</v>
      </c>
      <c r="J681" s="144" t="s">
        <v>1075</v>
      </c>
      <c r="K681" s="821" t="s">
        <v>4227</v>
      </c>
      <c r="L681" s="152" t="str">
        <f>VLOOKUP(K681,CódigosRetorno!$A$2:$B$1683,2,FALSE)</f>
        <v>El dato ingresado como atributo @listName es incorrecto.</v>
      </c>
      <c r="M681" s="144" t="s">
        <v>424</v>
      </c>
      <c r="N681" s="163" t="s">
        <v>163</v>
      </c>
      <c r="O681" s="305"/>
    </row>
    <row r="682" spans="1:15" ht="24" x14ac:dyDescent="0.3">
      <c r="A682" s="304"/>
      <c r="B682" s="975"/>
      <c r="C682" s="1030"/>
      <c r="D682" s="1008"/>
      <c r="E682" s="1008"/>
      <c r="F682" s="1089"/>
      <c r="G682" s="151" t="s">
        <v>3885</v>
      </c>
      <c r="H682" s="152" t="s">
        <v>3886</v>
      </c>
      <c r="I682" s="152" t="s">
        <v>4238</v>
      </c>
      <c r="J682" s="160" t="s">
        <v>1075</v>
      </c>
      <c r="K682" s="823" t="s">
        <v>4226</v>
      </c>
      <c r="L682" s="152" t="str">
        <f>VLOOKUP(K682,CódigosRetorno!$A$2:$B$1683,2,FALSE)</f>
        <v>El dato ingresado como atributo @listAgencyName es incorrecto.</v>
      </c>
      <c r="M682" s="144" t="s">
        <v>424</v>
      </c>
      <c r="N682" s="163" t="s">
        <v>163</v>
      </c>
      <c r="O682" s="305"/>
    </row>
    <row r="683" spans="1:15" ht="36" x14ac:dyDescent="0.3">
      <c r="A683" s="304"/>
      <c r="B683" s="975"/>
      <c r="C683" s="1030"/>
      <c r="D683" s="1008"/>
      <c r="E683" s="1008"/>
      <c r="F683" s="1089"/>
      <c r="G683" s="163" t="s">
        <v>3984</v>
      </c>
      <c r="H683" s="101" t="s">
        <v>3890</v>
      </c>
      <c r="I683" s="152" t="s">
        <v>6443</v>
      </c>
      <c r="J683" s="160" t="s">
        <v>1075</v>
      </c>
      <c r="K683" s="823" t="s">
        <v>4228</v>
      </c>
      <c r="L683" s="152" t="str">
        <f>VLOOKUP(K683,CódigosRetorno!$A$2:$B$1683,2,FALSE)</f>
        <v>El dato ingresado como atributo @listURI es incorrecto.</v>
      </c>
      <c r="M683" s="144" t="s">
        <v>424</v>
      </c>
      <c r="N683" s="163" t="s">
        <v>163</v>
      </c>
      <c r="O683" s="305"/>
    </row>
    <row r="684" spans="1:15" ht="36" x14ac:dyDescent="0.3">
      <c r="A684" s="304"/>
      <c r="B684" s="975"/>
      <c r="C684" s="1030"/>
      <c r="D684" s="1008"/>
      <c r="E684" s="1008"/>
      <c r="F684" s="160" t="s">
        <v>137</v>
      </c>
      <c r="G684" s="160" t="s">
        <v>21</v>
      </c>
      <c r="H684" s="152" t="s">
        <v>4078</v>
      </c>
      <c r="I684" s="152" t="s">
        <v>6016</v>
      </c>
      <c r="J684" s="144" t="s">
        <v>171</v>
      </c>
      <c r="K684" s="821" t="s">
        <v>3788</v>
      </c>
      <c r="L684" s="152" t="str">
        <f>VLOOKUP(K684,CódigosRetorno!$A$2:$B$1683,2,FALSE)</f>
        <v>El XML no contiene tag de la fecha del concepto por linea.</v>
      </c>
      <c r="M684" s="144" t="s">
        <v>424</v>
      </c>
      <c r="N684" s="151" t="s">
        <v>163</v>
      </c>
      <c r="O684" s="305"/>
    </row>
    <row r="685" spans="1:15" x14ac:dyDescent="0.3">
      <c r="A685" s="304"/>
      <c r="B685" s="187" t="s">
        <v>6059</v>
      </c>
      <c r="C685" s="189"/>
      <c r="D685" s="212" t="s">
        <v>163</v>
      </c>
      <c r="E685" s="212" t="s">
        <v>163</v>
      </c>
      <c r="F685" s="260" t="s">
        <v>163</v>
      </c>
      <c r="G685" s="214" t="s">
        <v>163</v>
      </c>
      <c r="H685" s="261" t="s">
        <v>163</v>
      </c>
      <c r="I685" s="262" t="s">
        <v>163</v>
      </c>
      <c r="J685" s="185" t="s">
        <v>163</v>
      </c>
      <c r="K685" s="190" t="s">
        <v>163</v>
      </c>
      <c r="L685" s="179" t="str">
        <f>VLOOKUP(K685,CódigosRetorno!$A$2:$B$1683,2,FALSE)</f>
        <v>-</v>
      </c>
      <c r="M685" s="212" t="s">
        <v>163</v>
      </c>
      <c r="N685" s="186" t="s">
        <v>163</v>
      </c>
      <c r="O685" s="305"/>
    </row>
    <row r="686" spans="1:15" ht="36" x14ac:dyDescent="0.3">
      <c r="A686" s="304"/>
      <c r="B686" s="975">
        <f>B678+1</f>
        <v>102</v>
      </c>
      <c r="C686" s="1030" t="s">
        <v>4079</v>
      </c>
      <c r="D686" s="1008" t="s">
        <v>14</v>
      </c>
      <c r="E686" s="1008" t="s">
        <v>8</v>
      </c>
      <c r="F686" s="1089" t="s">
        <v>44</v>
      </c>
      <c r="G686" s="1089" t="s">
        <v>5702</v>
      </c>
      <c r="H686" s="1120" t="s">
        <v>4594</v>
      </c>
      <c r="I686" s="720" t="s">
        <v>6727</v>
      </c>
      <c r="J686" s="723" t="s">
        <v>171</v>
      </c>
      <c r="K686" s="721" t="s">
        <v>4344</v>
      </c>
      <c r="L686" s="152" t="str">
        <f>VLOOKUP(K686,CódigosRetorno!$A$2:$B$1683,2,FALSE)</f>
        <v>El XML no contiene el tag o no existe información del ubigeo de punto de origen en Detracciones - Servicio de transporte de carga.</v>
      </c>
      <c r="M686" s="144" t="s">
        <v>424</v>
      </c>
      <c r="N686" s="151" t="s">
        <v>4642</v>
      </c>
      <c r="O686" s="305"/>
    </row>
    <row r="687" spans="1:15" ht="24" x14ac:dyDescent="0.3">
      <c r="A687" s="304"/>
      <c r="B687" s="975"/>
      <c r="C687" s="1030"/>
      <c r="D687" s="1008"/>
      <c r="E687" s="1008"/>
      <c r="F687" s="1089"/>
      <c r="G687" s="1089"/>
      <c r="H687" s="1120"/>
      <c r="I687" s="577" t="s">
        <v>2948</v>
      </c>
      <c r="J687" s="572" t="s">
        <v>1075</v>
      </c>
      <c r="K687" s="373" t="s">
        <v>2767</v>
      </c>
      <c r="L687" s="152" t="str">
        <f>VLOOKUP(K687,CódigosRetorno!$A$2:$B$1683,2,FALSE)</f>
        <v>Debe corresponder a algún valor válido establecido en el catálogo 13</v>
      </c>
      <c r="M687" s="144" t="s">
        <v>424</v>
      </c>
      <c r="N687" s="151" t="s">
        <v>4642</v>
      </c>
      <c r="O687" s="305"/>
    </row>
    <row r="688" spans="1:15" ht="24" x14ac:dyDescent="0.3">
      <c r="A688" s="304"/>
      <c r="B688" s="975"/>
      <c r="C688" s="1030"/>
      <c r="D688" s="1008"/>
      <c r="E688" s="1008"/>
      <c r="F688" s="1089"/>
      <c r="G688" s="160" t="s">
        <v>3911</v>
      </c>
      <c r="H688" s="98" t="s">
        <v>3902</v>
      </c>
      <c r="I688" s="152" t="s">
        <v>4243</v>
      </c>
      <c r="J688" s="144" t="s">
        <v>1075</v>
      </c>
      <c r="K688" s="821" t="s">
        <v>4232</v>
      </c>
      <c r="L688" s="152" t="str">
        <f>VLOOKUP(K688,CódigosRetorno!$A$2:$B$1683,2,FALSE)</f>
        <v>El dato ingresado como atributo @schemeAgencyName es incorrecto.</v>
      </c>
      <c r="M688" s="144" t="s">
        <v>424</v>
      </c>
      <c r="N688" s="151" t="s">
        <v>163</v>
      </c>
      <c r="O688" s="305"/>
    </row>
    <row r="689" spans="1:15" ht="24" x14ac:dyDescent="0.3">
      <c r="A689" s="304"/>
      <c r="B689" s="975"/>
      <c r="C689" s="1030"/>
      <c r="D689" s="1008"/>
      <c r="E689" s="1008"/>
      <c r="F689" s="1089"/>
      <c r="G689" s="160" t="s">
        <v>3912</v>
      </c>
      <c r="H689" s="98" t="s">
        <v>3901</v>
      </c>
      <c r="I689" s="152" t="s">
        <v>4244</v>
      </c>
      <c r="J689" s="144" t="s">
        <v>1075</v>
      </c>
      <c r="K689" s="821" t="s">
        <v>4231</v>
      </c>
      <c r="L689" s="152" t="str">
        <f>VLOOKUP(K689,CódigosRetorno!$A$2:$B$1683,2,FALSE)</f>
        <v>El dato ingresado como atributo @schemeName es incorrecto.</v>
      </c>
      <c r="M689" s="144" t="s">
        <v>424</v>
      </c>
      <c r="N689" s="163" t="s">
        <v>163</v>
      </c>
      <c r="O689" s="305"/>
    </row>
    <row r="690" spans="1:15" ht="36" x14ac:dyDescent="0.3">
      <c r="A690" s="304"/>
      <c r="B690" s="975"/>
      <c r="C690" s="1030"/>
      <c r="D690" s="1008"/>
      <c r="E690" s="1008"/>
      <c r="F690" s="1089" t="s">
        <v>3906</v>
      </c>
      <c r="G690" s="1089"/>
      <c r="H690" s="1120" t="s">
        <v>4080</v>
      </c>
      <c r="I690" s="720" t="s">
        <v>6728</v>
      </c>
      <c r="J690" s="723" t="s">
        <v>171</v>
      </c>
      <c r="K690" s="721" t="s">
        <v>4345</v>
      </c>
      <c r="L690" s="152" t="str">
        <f>VLOOKUP(K690,CódigosRetorno!$A$2:$B$1683,2,FALSE)</f>
        <v>El XML no contiene el tag o no existe información de la dirección del punto de origen en Detracciones - Servicio de transporte de carga.</v>
      </c>
      <c r="M690" s="144" t="s">
        <v>424</v>
      </c>
      <c r="N690" s="151" t="s">
        <v>163</v>
      </c>
      <c r="O690" s="305"/>
    </row>
    <row r="691" spans="1:15" ht="48" x14ac:dyDescent="0.3">
      <c r="A691" s="304"/>
      <c r="B691" s="975"/>
      <c r="C691" s="1030"/>
      <c r="D691" s="1008"/>
      <c r="E691" s="1008"/>
      <c r="F691" s="1089"/>
      <c r="G691" s="1089"/>
      <c r="H691" s="1120"/>
      <c r="I691" s="593" t="s">
        <v>6473</v>
      </c>
      <c r="J691" s="588" t="s">
        <v>1075</v>
      </c>
      <c r="K691" s="506" t="s">
        <v>3856</v>
      </c>
      <c r="L691" s="152" t="str">
        <f>VLOOKUP(K691,CódigosRetorno!$A$2:$B$1683,2,FALSE)</f>
        <v>El dato ingresado como direccion completa y detallada no cumple con el formato establecido.</v>
      </c>
      <c r="M691" s="144" t="s">
        <v>424</v>
      </c>
      <c r="N691" s="151" t="s">
        <v>163</v>
      </c>
      <c r="O691" s="305"/>
    </row>
    <row r="692" spans="1:15" ht="36" x14ac:dyDescent="0.3">
      <c r="A692" s="304"/>
      <c r="B692" s="975">
        <f>B686+1</f>
        <v>103</v>
      </c>
      <c r="C692" s="1030" t="s">
        <v>4081</v>
      </c>
      <c r="D692" s="1008" t="s">
        <v>14</v>
      </c>
      <c r="E692" s="1008" t="s">
        <v>8</v>
      </c>
      <c r="F692" s="1089" t="s">
        <v>44</v>
      </c>
      <c r="G692" s="1089" t="s">
        <v>5702</v>
      </c>
      <c r="H692" s="1120" t="s">
        <v>4595</v>
      </c>
      <c r="I692" s="720" t="s">
        <v>6728</v>
      </c>
      <c r="J692" s="723" t="s">
        <v>171</v>
      </c>
      <c r="K692" s="721" t="s">
        <v>4346</v>
      </c>
      <c r="L692" s="152" t="str">
        <f>VLOOKUP(K692,CódigosRetorno!$A$2:$B$1683,2,FALSE)</f>
        <v>El XML no contiene el tag o no existe información del ubigeo de punto de destino en Detracciones - Servicio de transporte de carga.</v>
      </c>
      <c r="M692" s="144" t="s">
        <v>424</v>
      </c>
      <c r="N692" s="151" t="s">
        <v>4642</v>
      </c>
      <c r="O692" s="305"/>
    </row>
    <row r="693" spans="1:15" ht="24" x14ac:dyDescent="0.3">
      <c r="A693" s="304"/>
      <c r="B693" s="975"/>
      <c r="C693" s="1030"/>
      <c r="D693" s="1008"/>
      <c r="E693" s="1008"/>
      <c r="F693" s="1089"/>
      <c r="G693" s="1089"/>
      <c r="H693" s="1120"/>
      <c r="I693" s="577" t="s">
        <v>2948</v>
      </c>
      <c r="J693" s="572" t="s">
        <v>1075</v>
      </c>
      <c r="K693" s="373" t="s">
        <v>2767</v>
      </c>
      <c r="L693" s="152" t="str">
        <f>VLOOKUP(K693,CódigosRetorno!$A$2:$B$1683,2,FALSE)</f>
        <v>Debe corresponder a algún valor válido establecido en el catálogo 13</v>
      </c>
      <c r="M693" s="144" t="s">
        <v>424</v>
      </c>
      <c r="N693" s="151" t="s">
        <v>4642</v>
      </c>
      <c r="O693" s="305"/>
    </row>
    <row r="694" spans="1:15" ht="24" x14ac:dyDescent="0.3">
      <c r="A694" s="304"/>
      <c r="B694" s="975"/>
      <c r="C694" s="1030"/>
      <c r="D694" s="1008"/>
      <c r="E694" s="1008"/>
      <c r="F694" s="1089"/>
      <c r="G694" s="160" t="s">
        <v>3911</v>
      </c>
      <c r="H694" s="98" t="s">
        <v>3902</v>
      </c>
      <c r="I694" s="152" t="s">
        <v>4243</v>
      </c>
      <c r="J694" s="144" t="s">
        <v>1075</v>
      </c>
      <c r="K694" s="821" t="s">
        <v>4232</v>
      </c>
      <c r="L694" s="152" t="str">
        <f>VLOOKUP(K694,CódigosRetorno!$A$2:$B$1683,2,FALSE)</f>
        <v>El dato ingresado como atributo @schemeAgencyName es incorrecto.</v>
      </c>
      <c r="M694" s="144" t="s">
        <v>424</v>
      </c>
      <c r="N694" s="151" t="s">
        <v>163</v>
      </c>
      <c r="O694" s="305"/>
    </row>
    <row r="695" spans="1:15" ht="24" x14ac:dyDescent="0.3">
      <c r="A695" s="304"/>
      <c r="B695" s="975"/>
      <c r="C695" s="1030"/>
      <c r="D695" s="1008"/>
      <c r="E695" s="1008"/>
      <c r="F695" s="1089"/>
      <c r="G695" s="160" t="s">
        <v>3912</v>
      </c>
      <c r="H695" s="98" t="s">
        <v>3901</v>
      </c>
      <c r="I695" s="152" t="s">
        <v>4244</v>
      </c>
      <c r="J695" s="144" t="s">
        <v>1075</v>
      </c>
      <c r="K695" s="821" t="s">
        <v>4231</v>
      </c>
      <c r="L695" s="152" t="str">
        <f>VLOOKUP(K695,CódigosRetorno!$A$2:$B$1683,2,FALSE)</f>
        <v>El dato ingresado como atributo @schemeName es incorrecto.</v>
      </c>
      <c r="M695" s="144" t="s">
        <v>424</v>
      </c>
      <c r="N695" s="163" t="s">
        <v>163</v>
      </c>
      <c r="O695" s="305"/>
    </row>
    <row r="696" spans="1:15" ht="36" x14ac:dyDescent="0.3">
      <c r="A696" s="304"/>
      <c r="B696" s="975"/>
      <c r="C696" s="1030"/>
      <c r="D696" s="1008"/>
      <c r="E696" s="1008"/>
      <c r="F696" s="1089" t="s">
        <v>3906</v>
      </c>
      <c r="G696" s="1089"/>
      <c r="H696" s="1120" t="s">
        <v>4082</v>
      </c>
      <c r="I696" s="720" t="s">
        <v>6729</v>
      </c>
      <c r="J696" s="723" t="s">
        <v>171</v>
      </c>
      <c r="K696" s="721" t="s">
        <v>4347</v>
      </c>
      <c r="L696" s="152" t="str">
        <f>VLOOKUP(K696,CódigosRetorno!$A$2:$B$1683,2,FALSE)</f>
        <v>El XML no contiene el tag o no existe información de la dirección del punto de destino en Detracciones - Servicio de transporte de carga.</v>
      </c>
      <c r="M696" s="144" t="s">
        <v>424</v>
      </c>
      <c r="N696" s="151" t="s">
        <v>163</v>
      </c>
      <c r="O696" s="305"/>
    </row>
    <row r="697" spans="1:15" ht="60" x14ac:dyDescent="0.3">
      <c r="A697" s="304"/>
      <c r="B697" s="975"/>
      <c r="C697" s="1030"/>
      <c r="D697" s="1008"/>
      <c r="E697" s="1008"/>
      <c r="F697" s="1089"/>
      <c r="G697" s="1089"/>
      <c r="H697" s="1120"/>
      <c r="I697" s="593" t="s">
        <v>6470</v>
      </c>
      <c r="J697" s="588" t="s">
        <v>1075</v>
      </c>
      <c r="K697" s="506" t="s">
        <v>3856</v>
      </c>
      <c r="L697" s="152" t="str">
        <f>VLOOKUP(K697,CódigosRetorno!$A$2:$B$1683,2,FALSE)</f>
        <v>El dato ingresado como direccion completa y detallada no cumple con el formato establecido.</v>
      </c>
      <c r="M697" s="144" t="s">
        <v>424</v>
      </c>
      <c r="N697" s="151" t="s">
        <v>163</v>
      </c>
      <c r="O697" s="305"/>
    </row>
    <row r="698" spans="1:15" ht="36" x14ac:dyDescent="0.3">
      <c r="A698" s="304"/>
      <c r="B698" s="975">
        <f>B692+1</f>
        <v>104</v>
      </c>
      <c r="C698" s="1030" t="s">
        <v>4083</v>
      </c>
      <c r="D698" s="1008" t="s">
        <v>14</v>
      </c>
      <c r="E698" s="1008" t="s">
        <v>8</v>
      </c>
      <c r="F698" s="1089" t="s">
        <v>3925</v>
      </c>
      <c r="G698" s="1121"/>
      <c r="H698" s="1030" t="s">
        <v>4084</v>
      </c>
      <c r="I698" s="720" t="s">
        <v>6728</v>
      </c>
      <c r="J698" s="721" t="s">
        <v>171</v>
      </c>
      <c r="K698" s="722" t="s">
        <v>4348</v>
      </c>
      <c r="L698" s="152" t="str">
        <f>VLOOKUP(K698,CódigosRetorno!$A$2:$B$1683,2,FALSE)</f>
        <v>El XML no contiene el tag o no existe información del Detalle del viaje en Detracciones - Servicio de transporte de carga.</v>
      </c>
      <c r="M698" s="144" t="s">
        <v>424</v>
      </c>
      <c r="N698" s="151" t="s">
        <v>163</v>
      </c>
      <c r="O698" s="305"/>
    </row>
    <row r="699" spans="1:15" ht="60" x14ac:dyDescent="0.3">
      <c r="A699" s="304"/>
      <c r="B699" s="975"/>
      <c r="C699" s="1030"/>
      <c r="D699" s="1008"/>
      <c r="E699" s="1008"/>
      <c r="F699" s="1089"/>
      <c r="G699" s="1121"/>
      <c r="H699" s="1030"/>
      <c r="I699" s="593" t="s">
        <v>6474</v>
      </c>
      <c r="J699" s="373" t="s">
        <v>1075</v>
      </c>
      <c r="K699" s="374" t="s">
        <v>4360</v>
      </c>
      <c r="L699" s="152" t="str">
        <f>VLOOKUP(K699,CódigosRetorno!$A$2:$B$1683,2,FALSE)</f>
        <v>El dato ingresado como detalle del viaje no cumple con el formato establecido.</v>
      </c>
      <c r="M699" s="144" t="s">
        <v>424</v>
      </c>
      <c r="N699" s="151" t="s">
        <v>163</v>
      </c>
      <c r="O699" s="305"/>
    </row>
    <row r="700" spans="1:15" ht="36" x14ac:dyDescent="0.3">
      <c r="A700" s="304"/>
      <c r="B700" s="975">
        <f>B698+1</f>
        <v>105</v>
      </c>
      <c r="C700" s="974" t="s">
        <v>4085</v>
      </c>
      <c r="D700" s="1008" t="s">
        <v>14</v>
      </c>
      <c r="E700" s="1008" t="s">
        <v>8</v>
      </c>
      <c r="F700" s="160" t="s">
        <v>9</v>
      </c>
      <c r="G700" s="144" t="s">
        <v>4086</v>
      </c>
      <c r="H700" s="152" t="s">
        <v>4087</v>
      </c>
      <c r="I700" s="720" t="s">
        <v>6730</v>
      </c>
      <c r="J700" s="723" t="s">
        <v>171</v>
      </c>
      <c r="K700" s="721" t="s">
        <v>4356</v>
      </c>
      <c r="L700" s="152" t="str">
        <f>VLOOKUP(K700,CódigosRetorno!$A$2:$B$1683,2,FALSE)</f>
        <v>Detracciones - Servicio de transporte de carga, debe tener un (y solo uno) Valor Referencial del Servicio de Transporte.</v>
      </c>
      <c r="M700" s="144" t="s">
        <v>424</v>
      </c>
      <c r="N700" s="151" t="s">
        <v>163</v>
      </c>
      <c r="O700" s="305"/>
    </row>
    <row r="701" spans="1:15" ht="36" x14ac:dyDescent="0.3">
      <c r="A701" s="304"/>
      <c r="B701" s="975"/>
      <c r="C701" s="974"/>
      <c r="D701" s="1008"/>
      <c r="E701" s="1008"/>
      <c r="F701" s="1089" t="s">
        <v>11</v>
      </c>
      <c r="G701" s="1008" t="s">
        <v>15</v>
      </c>
      <c r="H701" s="1030" t="s">
        <v>4598</v>
      </c>
      <c r="I701" s="720" t="s">
        <v>6729</v>
      </c>
      <c r="J701" s="723" t="s">
        <v>171</v>
      </c>
      <c r="K701" s="721" t="s">
        <v>4350</v>
      </c>
      <c r="L701" s="152" t="str">
        <f>VLOOKUP(K701,CódigosRetorno!$A$2:$B$1683,2,FALSE)</f>
        <v>El XML no contiene el tag o no existe información del monto del valor referencial en Detracciones - Servicios de transporte de carga.</v>
      </c>
      <c r="M701" s="144" t="s">
        <v>424</v>
      </c>
      <c r="N701" s="151" t="s">
        <v>163</v>
      </c>
      <c r="O701" s="305"/>
    </row>
    <row r="702" spans="1:15" ht="36" x14ac:dyDescent="0.3">
      <c r="A702" s="304"/>
      <c r="B702" s="975"/>
      <c r="C702" s="974"/>
      <c r="D702" s="1008"/>
      <c r="E702" s="1008"/>
      <c r="F702" s="1089"/>
      <c r="G702" s="1008"/>
      <c r="H702" s="1030"/>
      <c r="I702" s="720" t="s">
        <v>6731</v>
      </c>
      <c r="J702" s="723" t="s">
        <v>171</v>
      </c>
      <c r="K702" s="721" t="s">
        <v>4351</v>
      </c>
      <c r="L702" s="152" t="str">
        <f>VLOOKUP(K702,CódigosRetorno!$A$2:$B$1683,2,FALSE)</f>
        <v>El dato ingresado como monto valor referencial en Detracciones - Servicios de transporte de carga no cumple con el formato establecido.</v>
      </c>
      <c r="M702" s="144" t="s">
        <v>424</v>
      </c>
      <c r="N702" s="151" t="s">
        <v>163</v>
      </c>
      <c r="O702" s="305"/>
    </row>
    <row r="703" spans="1:15" x14ac:dyDescent="0.3">
      <c r="A703" s="304"/>
      <c r="B703" s="975"/>
      <c r="C703" s="974"/>
      <c r="D703" s="1008"/>
      <c r="E703" s="1008"/>
      <c r="F703" s="158" t="s">
        <v>12</v>
      </c>
      <c r="G703" s="150" t="s">
        <v>5700</v>
      </c>
      <c r="H703" s="159" t="s">
        <v>3928</v>
      </c>
      <c r="I703" s="152" t="s">
        <v>4764</v>
      </c>
      <c r="J703" s="144" t="s">
        <v>171</v>
      </c>
      <c r="K703" s="821" t="s">
        <v>4722</v>
      </c>
      <c r="L703" s="152" t="str">
        <f>VLOOKUP(K703,CódigosRetorno!$A$2:$B$1683,2,FALSE)</f>
        <v>La moneda del monto de la detracción debe ser PEN</v>
      </c>
      <c r="M703" s="144" t="s">
        <v>424</v>
      </c>
      <c r="N703" s="151" t="s">
        <v>163</v>
      </c>
      <c r="O703" s="305"/>
    </row>
    <row r="704" spans="1:15" ht="24" x14ac:dyDescent="0.3">
      <c r="A704" s="304"/>
      <c r="B704" s="975">
        <f>B700+1</f>
        <v>106</v>
      </c>
      <c r="C704" s="1030" t="s">
        <v>4088</v>
      </c>
      <c r="D704" s="1008" t="s">
        <v>14</v>
      </c>
      <c r="E704" s="1008" t="s">
        <v>8</v>
      </c>
      <c r="F704" s="160" t="s">
        <v>9</v>
      </c>
      <c r="G704" s="144" t="s">
        <v>4089</v>
      </c>
      <c r="H704" s="152" t="s">
        <v>4087</v>
      </c>
      <c r="I704" s="720" t="s">
        <v>6732</v>
      </c>
      <c r="J704" s="723" t="s">
        <v>171</v>
      </c>
      <c r="K704" s="721" t="s">
        <v>4357</v>
      </c>
      <c r="L704" s="152" t="str">
        <f>VLOOKUP(K704,CódigosRetorno!$A$2:$B$1683,2,FALSE)</f>
        <v>Detracciones - Servicio de transporte de carga, debe tener un (y solo uno) Valor Referencial sobre la carga efectiva.</v>
      </c>
      <c r="M704" s="144" t="s">
        <v>424</v>
      </c>
      <c r="N704" s="151" t="s">
        <v>163</v>
      </c>
      <c r="O704" s="305"/>
    </row>
    <row r="705" spans="1:15" ht="36" x14ac:dyDescent="0.3">
      <c r="A705" s="304"/>
      <c r="B705" s="975"/>
      <c r="C705" s="1030"/>
      <c r="D705" s="1008"/>
      <c r="E705" s="1008"/>
      <c r="F705" s="1089" t="s">
        <v>11</v>
      </c>
      <c r="G705" s="1008" t="s">
        <v>15</v>
      </c>
      <c r="H705" s="1030" t="s">
        <v>4598</v>
      </c>
      <c r="I705" s="720" t="s">
        <v>6729</v>
      </c>
      <c r="J705" s="723" t="s">
        <v>171</v>
      </c>
      <c r="K705" s="721" t="s">
        <v>4350</v>
      </c>
      <c r="L705" s="152" t="str">
        <f>VLOOKUP(K705,CódigosRetorno!$A$2:$B$1683,2,FALSE)</f>
        <v>El XML no contiene el tag o no existe información del monto del valor referencial en Detracciones - Servicios de transporte de carga.</v>
      </c>
      <c r="M705" s="144" t="s">
        <v>424</v>
      </c>
      <c r="N705" s="151" t="s">
        <v>163</v>
      </c>
      <c r="O705" s="305"/>
    </row>
    <row r="706" spans="1:15" ht="36" x14ac:dyDescent="0.3">
      <c r="A706" s="304"/>
      <c r="B706" s="975"/>
      <c r="C706" s="1030"/>
      <c r="D706" s="1008"/>
      <c r="E706" s="1008"/>
      <c r="F706" s="1089"/>
      <c r="G706" s="1008"/>
      <c r="H706" s="1030"/>
      <c r="I706" s="720" t="s">
        <v>6733</v>
      </c>
      <c r="J706" s="723" t="s">
        <v>171</v>
      </c>
      <c r="K706" s="721" t="s">
        <v>4351</v>
      </c>
      <c r="L706" s="152" t="str">
        <f>VLOOKUP(K706,CódigosRetorno!$A$2:$B$1683,2,FALSE)</f>
        <v>El dato ingresado como monto valor referencial en Detracciones - Servicios de transporte de carga no cumple con el formato establecido.</v>
      </c>
      <c r="M706" s="144" t="s">
        <v>424</v>
      </c>
      <c r="N706" s="151" t="s">
        <v>163</v>
      </c>
      <c r="O706" s="305"/>
    </row>
    <row r="707" spans="1:15" x14ac:dyDescent="0.3">
      <c r="A707" s="304"/>
      <c r="B707" s="975"/>
      <c r="C707" s="1030"/>
      <c r="D707" s="1008"/>
      <c r="E707" s="1008"/>
      <c r="F707" s="158" t="s">
        <v>12</v>
      </c>
      <c r="G707" s="150" t="s">
        <v>5700</v>
      </c>
      <c r="H707" s="159" t="s">
        <v>3928</v>
      </c>
      <c r="I707" s="152" t="s">
        <v>4764</v>
      </c>
      <c r="J707" s="144" t="s">
        <v>171</v>
      </c>
      <c r="K707" s="821" t="s">
        <v>4722</v>
      </c>
      <c r="L707" s="152" t="str">
        <f>VLOOKUP(K707,CódigosRetorno!$A$2:$B$1683,2,FALSE)</f>
        <v>La moneda del monto de la detracción debe ser PEN</v>
      </c>
      <c r="M707" s="144" t="s">
        <v>424</v>
      </c>
      <c r="N707" s="151" t="s">
        <v>163</v>
      </c>
      <c r="O707" s="305"/>
    </row>
    <row r="708" spans="1:15" ht="36" x14ac:dyDescent="0.3">
      <c r="A708" s="304"/>
      <c r="B708" s="975">
        <f>B704+1</f>
        <v>107</v>
      </c>
      <c r="C708" s="1030" t="s">
        <v>4090</v>
      </c>
      <c r="D708" s="1008" t="s">
        <v>14</v>
      </c>
      <c r="E708" s="1008" t="s">
        <v>8</v>
      </c>
      <c r="F708" s="160" t="s">
        <v>9</v>
      </c>
      <c r="G708" s="144" t="s">
        <v>4091</v>
      </c>
      <c r="H708" s="152" t="s">
        <v>4087</v>
      </c>
      <c r="I708" s="720" t="s">
        <v>6734</v>
      </c>
      <c r="J708" s="723" t="s">
        <v>171</v>
      </c>
      <c r="K708" s="721" t="s">
        <v>4358</v>
      </c>
      <c r="L708" s="152" t="str">
        <f>VLOOKUP(K708,CódigosRetorno!$A$2:$B$1683,2,FALSE)</f>
        <v>Detracciones - Servicio de transporte de carga, debe tener un (y solo uno) Valor Referencial sobre la carga util nominal.</v>
      </c>
      <c r="M708" s="144" t="s">
        <v>424</v>
      </c>
      <c r="N708" s="151" t="s">
        <v>163</v>
      </c>
      <c r="O708" s="305"/>
    </row>
    <row r="709" spans="1:15" ht="36" x14ac:dyDescent="0.3">
      <c r="A709" s="304"/>
      <c r="B709" s="975"/>
      <c r="C709" s="1030"/>
      <c r="D709" s="1008"/>
      <c r="E709" s="1008"/>
      <c r="F709" s="1089" t="s">
        <v>11</v>
      </c>
      <c r="G709" s="1008" t="s">
        <v>15</v>
      </c>
      <c r="H709" s="1030" t="s">
        <v>4598</v>
      </c>
      <c r="I709" s="720" t="s">
        <v>6729</v>
      </c>
      <c r="J709" s="723" t="s">
        <v>171</v>
      </c>
      <c r="K709" s="721" t="s">
        <v>4350</v>
      </c>
      <c r="L709" s="152" t="str">
        <f>VLOOKUP(K709,CódigosRetorno!$A$2:$B$1683,2,FALSE)</f>
        <v>El XML no contiene el tag o no existe información del monto del valor referencial en Detracciones - Servicios de transporte de carga.</v>
      </c>
      <c r="M709" s="144" t="s">
        <v>424</v>
      </c>
      <c r="N709" s="151" t="s">
        <v>163</v>
      </c>
      <c r="O709" s="305"/>
    </row>
    <row r="710" spans="1:15" ht="36" x14ac:dyDescent="0.3">
      <c r="A710" s="304"/>
      <c r="B710" s="975"/>
      <c r="C710" s="1030"/>
      <c r="D710" s="1008"/>
      <c r="E710" s="1008"/>
      <c r="F710" s="1089"/>
      <c r="G710" s="1008"/>
      <c r="H710" s="1030"/>
      <c r="I710" s="720" t="s">
        <v>6731</v>
      </c>
      <c r="J710" s="723" t="s">
        <v>171</v>
      </c>
      <c r="K710" s="721" t="s">
        <v>4351</v>
      </c>
      <c r="L710" s="152" t="str">
        <f>VLOOKUP(K710,CódigosRetorno!$A$2:$B$1683,2,FALSE)</f>
        <v>El dato ingresado como monto valor referencial en Detracciones - Servicios de transporte de carga no cumple con el formato establecido.</v>
      </c>
      <c r="M710" s="144" t="s">
        <v>424</v>
      </c>
      <c r="N710" s="151" t="s">
        <v>163</v>
      </c>
      <c r="O710" s="305"/>
    </row>
    <row r="711" spans="1:15" x14ac:dyDescent="0.3">
      <c r="A711" s="304"/>
      <c r="B711" s="975"/>
      <c r="C711" s="1030"/>
      <c r="D711" s="1008"/>
      <c r="E711" s="1008"/>
      <c r="F711" s="158" t="s">
        <v>12</v>
      </c>
      <c r="G711" s="150" t="s">
        <v>5700</v>
      </c>
      <c r="H711" s="159" t="s">
        <v>3928</v>
      </c>
      <c r="I711" s="152" t="s">
        <v>4764</v>
      </c>
      <c r="J711" s="144" t="s">
        <v>171</v>
      </c>
      <c r="K711" s="821" t="s">
        <v>4722</v>
      </c>
      <c r="L711" s="152" t="str">
        <f>VLOOKUP(K711,CódigosRetorno!$A$2:$B$1683,2,FALSE)</f>
        <v>La moneda del monto de la detracción debe ser PEN</v>
      </c>
      <c r="M711" s="144" t="s">
        <v>424</v>
      </c>
      <c r="N711" s="151" t="s">
        <v>163</v>
      </c>
      <c r="O711" s="305"/>
    </row>
    <row r="712" spans="1:15" x14ac:dyDescent="0.3">
      <c r="A712" s="304"/>
      <c r="B712" s="187" t="s">
        <v>6061</v>
      </c>
      <c r="C712" s="189"/>
      <c r="D712" s="184"/>
      <c r="E712" s="184"/>
      <c r="F712" s="185"/>
      <c r="G712" s="186"/>
      <c r="H712" s="189"/>
      <c r="I712" s="179"/>
      <c r="J712" s="185" t="s">
        <v>163</v>
      </c>
      <c r="K712" s="190" t="s">
        <v>163</v>
      </c>
      <c r="L712" s="179" t="str">
        <f>VLOOKUP(K712,CódigosRetorno!$A$2:$B$1683,2,FALSE)</f>
        <v>-</v>
      </c>
      <c r="M712" s="184"/>
      <c r="N712" s="186"/>
      <c r="O712" s="305"/>
    </row>
    <row r="713" spans="1:15" ht="36" x14ac:dyDescent="0.3">
      <c r="A713" s="304"/>
      <c r="B713" s="975">
        <f>B708+1</f>
        <v>108</v>
      </c>
      <c r="C713" s="1030" t="s">
        <v>4092</v>
      </c>
      <c r="D713" s="1008" t="s">
        <v>14</v>
      </c>
      <c r="E713" s="1008" t="s">
        <v>8</v>
      </c>
      <c r="F713" s="160" t="s">
        <v>44</v>
      </c>
      <c r="G713" s="144" t="s">
        <v>5702</v>
      </c>
      <c r="H713" s="154" t="s">
        <v>5027</v>
      </c>
      <c r="I713" s="720" t="s">
        <v>6587</v>
      </c>
      <c r="J713" s="723" t="s">
        <v>1075</v>
      </c>
      <c r="K713" s="721" t="s">
        <v>2767</v>
      </c>
      <c r="L713" s="152" t="str">
        <f>VLOOKUP(K713,CódigosRetorno!$A$2:$B$1683,2,FALSE)</f>
        <v>Debe corresponder a algún valor válido establecido en el catálogo 13</v>
      </c>
      <c r="M713" s="144" t="s">
        <v>424</v>
      </c>
      <c r="N713" s="151" t="s">
        <v>4642</v>
      </c>
      <c r="O713" s="305"/>
    </row>
    <row r="714" spans="1:15" ht="24" x14ac:dyDescent="0.3">
      <c r="A714" s="304"/>
      <c r="B714" s="975"/>
      <c r="C714" s="1030"/>
      <c r="D714" s="1008"/>
      <c r="E714" s="1008"/>
      <c r="F714" s="1090"/>
      <c r="G714" s="151" t="s">
        <v>3911</v>
      </c>
      <c r="H714" s="161" t="s">
        <v>3902</v>
      </c>
      <c r="I714" s="152" t="s">
        <v>4243</v>
      </c>
      <c r="J714" s="144" t="s">
        <v>1075</v>
      </c>
      <c r="K714" s="821" t="s">
        <v>4232</v>
      </c>
      <c r="L714" s="152" t="str">
        <f>VLOOKUP(K714,CódigosRetorno!$A$2:$B$1683,2,FALSE)</f>
        <v>El dato ingresado como atributo @schemeAgencyName es incorrecto.</v>
      </c>
      <c r="M714" s="144" t="s">
        <v>424</v>
      </c>
      <c r="N714" s="151" t="s">
        <v>163</v>
      </c>
      <c r="O714" s="305"/>
    </row>
    <row r="715" spans="1:15" ht="24" x14ac:dyDescent="0.3">
      <c r="A715" s="304"/>
      <c r="B715" s="975"/>
      <c r="C715" s="1030"/>
      <c r="D715" s="1008"/>
      <c r="E715" s="1008"/>
      <c r="F715" s="1097"/>
      <c r="G715" s="151" t="s">
        <v>3912</v>
      </c>
      <c r="H715" s="161" t="s">
        <v>3901</v>
      </c>
      <c r="I715" s="152" t="s">
        <v>4244</v>
      </c>
      <c r="J715" s="144" t="s">
        <v>1075</v>
      </c>
      <c r="K715" s="821" t="s">
        <v>4231</v>
      </c>
      <c r="L715" s="152" t="str">
        <f>VLOOKUP(K715,CódigosRetorno!$A$2:$B$1683,2,FALSE)</f>
        <v>El dato ingresado como atributo @schemeName es incorrecto.</v>
      </c>
      <c r="M715" s="144" t="s">
        <v>424</v>
      </c>
      <c r="N715" s="151" t="s">
        <v>163</v>
      </c>
      <c r="O715" s="305"/>
    </row>
    <row r="716" spans="1:15" ht="24" x14ac:dyDescent="0.3">
      <c r="A716" s="304"/>
      <c r="B716" s="975"/>
      <c r="C716" s="1030"/>
      <c r="D716" s="1008"/>
      <c r="E716" s="1008"/>
      <c r="F716" s="158" t="s">
        <v>9</v>
      </c>
      <c r="G716" s="151" t="s">
        <v>4086</v>
      </c>
      <c r="H716" s="154" t="s">
        <v>5203</v>
      </c>
      <c r="I716" s="152" t="s">
        <v>2515</v>
      </c>
      <c r="J716" s="144" t="s">
        <v>163</v>
      </c>
      <c r="K716" s="821" t="s">
        <v>163</v>
      </c>
      <c r="L716" s="152" t="str">
        <f>VLOOKUP(K716,CódigosRetorno!$A$2:$B$1683,2,FALSE)</f>
        <v>-</v>
      </c>
      <c r="M716" s="144" t="s">
        <v>163</v>
      </c>
      <c r="N716" s="163" t="s">
        <v>163</v>
      </c>
      <c r="O716" s="305"/>
    </row>
    <row r="717" spans="1:15" ht="36" x14ac:dyDescent="0.3">
      <c r="A717" s="304"/>
      <c r="B717" s="975">
        <f>B713+1</f>
        <v>109</v>
      </c>
      <c r="C717" s="1030" t="s">
        <v>4093</v>
      </c>
      <c r="D717" s="1008" t="s">
        <v>14</v>
      </c>
      <c r="E717" s="1008" t="s">
        <v>8</v>
      </c>
      <c r="F717" s="160" t="s">
        <v>44</v>
      </c>
      <c r="G717" s="144" t="s">
        <v>5702</v>
      </c>
      <c r="H717" s="154" t="s">
        <v>5028</v>
      </c>
      <c r="I717" s="720" t="s">
        <v>6587</v>
      </c>
      <c r="J717" s="723" t="s">
        <v>1075</v>
      </c>
      <c r="K717" s="721" t="s">
        <v>2767</v>
      </c>
      <c r="L717" s="152" t="str">
        <f>VLOOKUP(K717,CódigosRetorno!$A$2:$B$1683,2,FALSE)</f>
        <v>Debe corresponder a algún valor válido establecido en el catálogo 13</v>
      </c>
      <c r="M717" s="144" t="s">
        <v>424</v>
      </c>
      <c r="N717" s="151" t="s">
        <v>4642</v>
      </c>
      <c r="O717" s="305"/>
    </row>
    <row r="718" spans="1:15" ht="24" x14ac:dyDescent="0.3">
      <c r="A718" s="304"/>
      <c r="B718" s="975"/>
      <c r="C718" s="1030"/>
      <c r="D718" s="1008"/>
      <c r="E718" s="1008"/>
      <c r="F718" s="1089"/>
      <c r="G718" s="151" t="s">
        <v>3911</v>
      </c>
      <c r="H718" s="161" t="s">
        <v>3902</v>
      </c>
      <c r="I718" s="152" t="s">
        <v>4243</v>
      </c>
      <c r="J718" s="144" t="s">
        <v>1075</v>
      </c>
      <c r="K718" s="821" t="s">
        <v>4232</v>
      </c>
      <c r="L718" s="152" t="str">
        <f>VLOOKUP(K718,CódigosRetorno!$A$2:$B$1683,2,FALSE)</f>
        <v>El dato ingresado como atributo @schemeAgencyName es incorrecto.</v>
      </c>
      <c r="M718" s="144" t="s">
        <v>424</v>
      </c>
      <c r="N718" s="151" t="s">
        <v>163</v>
      </c>
      <c r="O718" s="305"/>
    </row>
    <row r="719" spans="1:15" ht="24" x14ac:dyDescent="0.3">
      <c r="A719" s="304"/>
      <c r="B719" s="975"/>
      <c r="C719" s="1030"/>
      <c r="D719" s="1008"/>
      <c r="E719" s="1008"/>
      <c r="F719" s="1089"/>
      <c r="G719" s="151" t="s">
        <v>3912</v>
      </c>
      <c r="H719" s="161" t="s">
        <v>3901</v>
      </c>
      <c r="I719" s="152" t="s">
        <v>4244</v>
      </c>
      <c r="J719" s="144" t="s">
        <v>1075</v>
      </c>
      <c r="K719" s="821" t="s">
        <v>4231</v>
      </c>
      <c r="L719" s="152" t="str">
        <f>VLOOKUP(K719,CódigosRetorno!$A$2:$B$1683,2,FALSE)</f>
        <v>El dato ingresado como atributo @schemeName es incorrecto.</v>
      </c>
      <c r="M719" s="144" t="s">
        <v>424</v>
      </c>
      <c r="N719" s="163" t="s">
        <v>163</v>
      </c>
      <c r="O719" s="305"/>
    </row>
    <row r="720" spans="1:15" ht="60" x14ac:dyDescent="0.3">
      <c r="A720" s="304"/>
      <c r="B720" s="969">
        <f>B717+1</f>
        <v>110</v>
      </c>
      <c r="C720" s="1004" t="s">
        <v>4094</v>
      </c>
      <c r="D720" s="999" t="s">
        <v>14</v>
      </c>
      <c r="E720" s="999" t="s">
        <v>8</v>
      </c>
      <c r="F720" s="160" t="s">
        <v>5</v>
      </c>
      <c r="G720" s="151"/>
      <c r="H720" s="154" t="s">
        <v>5029</v>
      </c>
      <c r="I720" s="720" t="s">
        <v>6735</v>
      </c>
      <c r="J720" s="723" t="s">
        <v>1075</v>
      </c>
      <c r="K720" s="721" t="s">
        <v>4368</v>
      </c>
      <c r="L720" s="152" t="str">
        <f>VLOOKUP(K720,CódigosRetorno!$A$2:$B$1683,2,FALSE)</f>
        <v>El dato ingresado como descripcion del tramo no cumple con el formato establecido.</v>
      </c>
      <c r="M720" s="144" t="s">
        <v>424</v>
      </c>
      <c r="N720" s="151" t="s">
        <v>163</v>
      </c>
      <c r="O720" s="305"/>
    </row>
    <row r="721" spans="1:15" ht="36" x14ac:dyDescent="0.3">
      <c r="A721" s="304"/>
      <c r="B721" s="970"/>
      <c r="C721" s="1005"/>
      <c r="D721" s="1000"/>
      <c r="E721" s="1000"/>
      <c r="F721" s="160" t="s">
        <v>3261</v>
      </c>
      <c r="G721" s="151" t="s">
        <v>92</v>
      </c>
      <c r="H721" s="154" t="s">
        <v>5030</v>
      </c>
      <c r="I721" s="152" t="s">
        <v>2515</v>
      </c>
      <c r="J721" s="144" t="s">
        <v>163</v>
      </c>
      <c r="K721" s="821" t="s">
        <v>163</v>
      </c>
      <c r="L721" s="152" t="str">
        <f>VLOOKUP(K721,CódigosRetorno!$A$2:$B$1683,2,FALSE)</f>
        <v>-</v>
      </c>
      <c r="M721" s="144" t="s">
        <v>163</v>
      </c>
      <c r="N721" s="151" t="s">
        <v>163</v>
      </c>
      <c r="O721" s="305"/>
    </row>
    <row r="722" spans="1:15" ht="36" x14ac:dyDescent="0.3">
      <c r="A722" s="304"/>
      <c r="B722" s="969">
        <f>B720+1</f>
        <v>111</v>
      </c>
      <c r="C722" s="1004" t="s">
        <v>4095</v>
      </c>
      <c r="D722" s="999" t="s">
        <v>14</v>
      </c>
      <c r="E722" s="999" t="s">
        <v>8</v>
      </c>
      <c r="F722" s="160" t="s">
        <v>11</v>
      </c>
      <c r="G722" s="144" t="s">
        <v>15</v>
      </c>
      <c r="H722" s="154" t="s">
        <v>5031</v>
      </c>
      <c r="I722" s="720" t="s">
        <v>6736</v>
      </c>
      <c r="J722" s="723" t="s">
        <v>1075</v>
      </c>
      <c r="K722" s="721" t="s">
        <v>4369</v>
      </c>
      <c r="L722" s="152" t="str">
        <f>VLOOKUP(K722,CódigosRetorno!$A$2:$B$1683,2,FALSE)</f>
        <v>El dato ingresado como valor refrencia del tramo virtual no cumple con el formato establecido.</v>
      </c>
      <c r="M722" s="144" t="s">
        <v>424</v>
      </c>
      <c r="N722" s="151" t="s">
        <v>163</v>
      </c>
      <c r="O722" s="305"/>
    </row>
    <row r="723" spans="1:15" x14ac:dyDescent="0.3">
      <c r="A723" s="304"/>
      <c r="B723" s="970"/>
      <c r="C723" s="1005"/>
      <c r="D723" s="1000"/>
      <c r="E723" s="1000"/>
      <c r="F723" s="158" t="s">
        <v>12</v>
      </c>
      <c r="G723" s="150" t="s">
        <v>5700</v>
      </c>
      <c r="H723" s="159" t="s">
        <v>3928</v>
      </c>
      <c r="I723" s="152" t="s">
        <v>4764</v>
      </c>
      <c r="J723" s="144" t="s">
        <v>171</v>
      </c>
      <c r="K723" s="821" t="s">
        <v>4722</v>
      </c>
      <c r="L723" s="152" t="str">
        <f>VLOOKUP(K723,CódigosRetorno!$A$2:$B$1683,2,FALSE)</f>
        <v>La moneda del monto de la detracción debe ser PEN</v>
      </c>
      <c r="M723" s="144" t="s">
        <v>424</v>
      </c>
      <c r="N723" s="151" t="s">
        <v>163</v>
      </c>
      <c r="O723" s="305"/>
    </row>
    <row r="724" spans="1:15" x14ac:dyDescent="0.3">
      <c r="A724" s="304"/>
      <c r="B724" s="187" t="s">
        <v>6062</v>
      </c>
      <c r="C724" s="189"/>
      <c r="D724" s="184"/>
      <c r="E724" s="184"/>
      <c r="F724" s="185"/>
      <c r="G724" s="186"/>
      <c r="H724" s="189"/>
      <c r="I724" s="179"/>
      <c r="J724" s="185" t="s">
        <v>163</v>
      </c>
      <c r="K724" s="190" t="s">
        <v>163</v>
      </c>
      <c r="L724" s="179" t="str">
        <f>VLOOKUP(K724,CódigosRetorno!$A$2:$B$1683,2,FALSE)</f>
        <v>-</v>
      </c>
      <c r="M724" s="212" t="s">
        <v>163</v>
      </c>
      <c r="N724" s="214" t="s">
        <v>163</v>
      </c>
      <c r="O724" s="305"/>
    </row>
    <row r="725" spans="1:15" ht="60" x14ac:dyDescent="0.3">
      <c r="A725" s="304"/>
      <c r="B725" s="975">
        <f>B722+1</f>
        <v>112</v>
      </c>
      <c r="C725" s="1030" t="s">
        <v>4096</v>
      </c>
      <c r="D725" s="1008" t="s">
        <v>14</v>
      </c>
      <c r="E725" s="1008" t="s">
        <v>8</v>
      </c>
      <c r="F725" s="160" t="s">
        <v>11</v>
      </c>
      <c r="G725" s="151" t="s">
        <v>4097</v>
      </c>
      <c r="H725" s="154" t="s">
        <v>5032</v>
      </c>
      <c r="I725" s="720" t="s">
        <v>6737</v>
      </c>
      <c r="J725" s="723" t="s">
        <v>1075</v>
      </c>
      <c r="K725" s="721" t="s">
        <v>4372</v>
      </c>
      <c r="L725" s="152" t="str">
        <f>VLOOKUP(K725,CódigosRetorno!$A$2:$B$1683,2,FALSE)</f>
        <v>El dato ingresado como configuración vehicular no cumple con el formato establecido.</v>
      </c>
      <c r="M725" s="144" t="s">
        <v>424</v>
      </c>
      <c r="N725" s="151" t="s">
        <v>163</v>
      </c>
      <c r="O725" s="305"/>
    </row>
    <row r="726" spans="1:15" ht="24" x14ac:dyDescent="0.3">
      <c r="A726" s="304"/>
      <c r="B726" s="975"/>
      <c r="C726" s="1030"/>
      <c r="D726" s="1008"/>
      <c r="E726" s="1008"/>
      <c r="F726" s="1090"/>
      <c r="G726" s="151" t="s">
        <v>4098</v>
      </c>
      <c r="H726" s="154" t="s">
        <v>3886</v>
      </c>
      <c r="I726" s="152" t="s">
        <v>4281</v>
      </c>
      <c r="J726" s="144" t="s">
        <v>1075</v>
      </c>
      <c r="K726" s="821" t="s">
        <v>4226</v>
      </c>
      <c r="L726" s="152" t="str">
        <f>VLOOKUP(K726,CódigosRetorno!$A$2:$B$1683,2,FALSE)</f>
        <v>El dato ingresado como atributo @listAgencyName es incorrecto.</v>
      </c>
      <c r="M726" s="144" t="s">
        <v>424</v>
      </c>
      <c r="N726" s="151" t="s">
        <v>163</v>
      </c>
      <c r="O726" s="305"/>
    </row>
    <row r="727" spans="1:15" ht="24" x14ac:dyDescent="0.3">
      <c r="A727" s="304"/>
      <c r="B727" s="975"/>
      <c r="C727" s="1030"/>
      <c r="D727" s="1008"/>
      <c r="E727" s="1008"/>
      <c r="F727" s="1097"/>
      <c r="G727" s="151" t="s">
        <v>4099</v>
      </c>
      <c r="H727" s="154" t="s">
        <v>3888</v>
      </c>
      <c r="I727" s="152" t="s">
        <v>4282</v>
      </c>
      <c r="J727" s="144" t="s">
        <v>1075</v>
      </c>
      <c r="K727" s="821" t="s">
        <v>4227</v>
      </c>
      <c r="L727" s="152" t="str">
        <f>VLOOKUP(K727,CódigosRetorno!$A$2:$B$1683,2,FALSE)</f>
        <v>El dato ingresado como atributo @listName es incorrecto.</v>
      </c>
      <c r="M727" s="144" t="s">
        <v>424</v>
      </c>
      <c r="N727" s="163" t="s">
        <v>163</v>
      </c>
      <c r="O727" s="305"/>
    </row>
    <row r="728" spans="1:15" ht="36" x14ac:dyDescent="0.3">
      <c r="A728" s="304"/>
      <c r="B728" s="975"/>
      <c r="C728" s="1030"/>
      <c r="D728" s="1008"/>
      <c r="E728" s="1008"/>
      <c r="F728" s="402" t="s">
        <v>9</v>
      </c>
      <c r="G728" s="403" t="s">
        <v>4086</v>
      </c>
      <c r="H728" s="404" t="s">
        <v>5032</v>
      </c>
      <c r="I728" s="152"/>
      <c r="J728" s="144"/>
      <c r="K728" s="821" t="s">
        <v>163</v>
      </c>
      <c r="L728" s="152" t="str">
        <f>VLOOKUP(K728,CódigosRetorno!$A$2:$B$1683,2,FALSE)</f>
        <v>-</v>
      </c>
      <c r="M728" s="144" t="s">
        <v>424</v>
      </c>
      <c r="N728" s="163" t="s">
        <v>163</v>
      </c>
      <c r="O728" s="305"/>
    </row>
    <row r="729" spans="1:15" ht="48" x14ac:dyDescent="0.3">
      <c r="A729" s="304"/>
      <c r="B729" s="975">
        <f>B725+1</f>
        <v>113</v>
      </c>
      <c r="C729" s="1030" t="s">
        <v>6080</v>
      </c>
      <c r="D729" s="1008" t="s">
        <v>14</v>
      </c>
      <c r="E729" s="1008" t="s">
        <v>8</v>
      </c>
      <c r="F729" s="160" t="s">
        <v>3980</v>
      </c>
      <c r="G729" s="151" t="s">
        <v>4086</v>
      </c>
      <c r="H729" s="154" t="s">
        <v>5033</v>
      </c>
      <c r="I729" s="720" t="s">
        <v>6738</v>
      </c>
      <c r="J729" s="723" t="s">
        <v>1075</v>
      </c>
      <c r="K729" s="721" t="s">
        <v>4373</v>
      </c>
      <c r="L729" s="152" t="str">
        <f>VLOOKUP(K729,CódigosRetorno!$A$2:$B$1683,2,FALSE)</f>
        <v>El dato ingresado como tipo de carga util es incorrecto.</v>
      </c>
      <c r="M729" s="144" t="s">
        <v>424</v>
      </c>
      <c r="N729" s="151" t="s">
        <v>163</v>
      </c>
      <c r="O729" s="305"/>
    </row>
    <row r="730" spans="1:15" ht="24" x14ac:dyDescent="0.3">
      <c r="A730" s="304"/>
      <c r="B730" s="975"/>
      <c r="C730" s="1030"/>
      <c r="D730" s="1008"/>
      <c r="E730" s="1008"/>
      <c r="F730" s="1089" t="s">
        <v>11</v>
      </c>
      <c r="G730" s="975" t="s">
        <v>15</v>
      </c>
      <c r="H730" s="1030" t="s">
        <v>5034</v>
      </c>
      <c r="I730" s="720" t="s">
        <v>6739</v>
      </c>
      <c r="J730" s="723" t="s">
        <v>1075</v>
      </c>
      <c r="K730" s="721" t="s">
        <v>4375</v>
      </c>
      <c r="L730" s="152" t="str">
        <f>VLOOKUP(K730,CódigosRetorno!$A$2:$B$1683,2,FALSE)</f>
        <v>El XML no contiene el tag o no existe información del valor de la carga en TM.</v>
      </c>
      <c r="M730" s="144" t="s">
        <v>424</v>
      </c>
      <c r="N730" s="151" t="s">
        <v>163</v>
      </c>
      <c r="O730" s="305"/>
    </row>
    <row r="731" spans="1:15" ht="36" x14ac:dyDescent="0.3">
      <c r="A731" s="304"/>
      <c r="B731" s="975"/>
      <c r="C731" s="1030"/>
      <c r="D731" s="1008"/>
      <c r="E731" s="1008"/>
      <c r="F731" s="1089"/>
      <c r="G731" s="975"/>
      <c r="H731" s="1030"/>
      <c r="I731" s="720" t="s">
        <v>6740</v>
      </c>
      <c r="J731" s="723" t="s">
        <v>1075</v>
      </c>
      <c r="K731" s="721" t="s">
        <v>4376</v>
      </c>
      <c r="L731" s="152" t="str">
        <f>VLOOKUP(K731,CódigosRetorno!$A$2:$B$1683,2,FALSE)</f>
        <v>El dato ingresado como valor de la carga en TM cumple con el formato establecido.</v>
      </c>
      <c r="M731" s="144" t="s">
        <v>424</v>
      </c>
      <c r="N731" s="151" t="s">
        <v>163</v>
      </c>
      <c r="O731" s="305"/>
    </row>
    <row r="732" spans="1:15" ht="24" x14ac:dyDescent="0.3">
      <c r="A732" s="304"/>
      <c r="B732" s="975"/>
      <c r="C732" s="1030"/>
      <c r="D732" s="1008"/>
      <c r="E732" s="1008"/>
      <c r="F732" s="160"/>
      <c r="G732" s="144" t="s">
        <v>4075</v>
      </c>
      <c r="H732" s="161" t="s">
        <v>4100</v>
      </c>
      <c r="I732" s="720" t="s">
        <v>6741</v>
      </c>
      <c r="J732" s="723" t="s">
        <v>1075</v>
      </c>
      <c r="K732" s="721" t="s">
        <v>4377</v>
      </c>
      <c r="L732" s="152" t="str">
        <f>VLOOKUP(K732,CódigosRetorno!$A$2:$B$1683,2,FALSE)</f>
        <v>El dato ingresado como unidad de medida de la carga  del vehiculo no corresponde al valor esperado.</v>
      </c>
      <c r="M732" s="144" t="s">
        <v>424</v>
      </c>
      <c r="N732" s="151" t="s">
        <v>163</v>
      </c>
      <c r="O732" s="305"/>
    </row>
    <row r="733" spans="1:15" ht="48" x14ac:dyDescent="0.3">
      <c r="A733" s="304"/>
      <c r="B733" s="975">
        <f>B729+1</f>
        <v>114</v>
      </c>
      <c r="C733" s="1030" t="s">
        <v>6081</v>
      </c>
      <c r="D733" s="1008" t="s">
        <v>14</v>
      </c>
      <c r="E733" s="1008" t="s">
        <v>8</v>
      </c>
      <c r="F733" s="160" t="s">
        <v>3980</v>
      </c>
      <c r="G733" s="151" t="s">
        <v>4089</v>
      </c>
      <c r="H733" s="154" t="s">
        <v>5035</v>
      </c>
      <c r="I733" s="720" t="s">
        <v>6738</v>
      </c>
      <c r="J733" s="723" t="s">
        <v>1075</v>
      </c>
      <c r="K733" s="721" t="s">
        <v>4373</v>
      </c>
      <c r="L733" s="152" t="str">
        <f>VLOOKUP(K733,CódigosRetorno!$A$2:$B$1683,2,FALSE)</f>
        <v>El dato ingresado como tipo de carga util es incorrecto.</v>
      </c>
      <c r="M733" s="144" t="s">
        <v>424</v>
      </c>
      <c r="N733" s="151" t="s">
        <v>163</v>
      </c>
      <c r="O733" s="305"/>
    </row>
    <row r="734" spans="1:15" ht="24" x14ac:dyDescent="0.3">
      <c r="A734" s="304"/>
      <c r="B734" s="975"/>
      <c r="C734" s="1030"/>
      <c r="D734" s="1008"/>
      <c r="E734" s="1008"/>
      <c r="F734" s="1089" t="s">
        <v>11</v>
      </c>
      <c r="G734" s="975" t="s">
        <v>15</v>
      </c>
      <c r="H734" s="1030" t="s">
        <v>5034</v>
      </c>
      <c r="I734" s="720" t="s">
        <v>6739</v>
      </c>
      <c r="J734" s="723" t="s">
        <v>1075</v>
      </c>
      <c r="K734" s="721" t="s">
        <v>4375</v>
      </c>
      <c r="L734" s="152" t="str">
        <f>VLOOKUP(K734,CódigosRetorno!$A$2:$B$1683,2,FALSE)</f>
        <v>El XML no contiene el tag o no existe información del valor de la carga en TM.</v>
      </c>
      <c r="M734" s="144" t="s">
        <v>424</v>
      </c>
      <c r="N734" s="151" t="s">
        <v>163</v>
      </c>
      <c r="O734" s="305"/>
    </row>
    <row r="735" spans="1:15" ht="36" x14ac:dyDescent="0.3">
      <c r="A735" s="304"/>
      <c r="B735" s="975"/>
      <c r="C735" s="1030"/>
      <c r="D735" s="1008"/>
      <c r="E735" s="1008"/>
      <c r="F735" s="1089"/>
      <c r="G735" s="975"/>
      <c r="H735" s="1030"/>
      <c r="I735" s="720" t="s">
        <v>6740</v>
      </c>
      <c r="J735" s="723" t="s">
        <v>1075</v>
      </c>
      <c r="K735" s="721" t="s">
        <v>4376</v>
      </c>
      <c r="L735" s="152" t="str">
        <f>VLOOKUP(K735,CódigosRetorno!$A$2:$B$1683,2,FALSE)</f>
        <v>El dato ingresado como valor de la carga en TM cumple con el formato establecido.</v>
      </c>
      <c r="M735" s="144" t="s">
        <v>424</v>
      </c>
      <c r="N735" s="151" t="s">
        <v>163</v>
      </c>
      <c r="O735" s="305"/>
    </row>
    <row r="736" spans="1:15" ht="48" x14ac:dyDescent="0.3">
      <c r="A736" s="304"/>
      <c r="B736" s="975"/>
      <c r="C736" s="1030"/>
      <c r="D736" s="1008"/>
      <c r="E736" s="1008"/>
      <c r="F736" s="160"/>
      <c r="G736" s="144" t="s">
        <v>4075</v>
      </c>
      <c r="H736" s="154" t="s">
        <v>5036</v>
      </c>
      <c r="I736" s="720" t="s">
        <v>6741</v>
      </c>
      <c r="J736" s="723" t="s">
        <v>1075</v>
      </c>
      <c r="K736" s="721" t="s">
        <v>4377</v>
      </c>
      <c r="L736" s="152" t="str">
        <f>VLOOKUP(K736,CódigosRetorno!$A$2:$B$1683,2,FALSE)</f>
        <v>El dato ingresado como unidad de medida de la carga  del vehiculo no corresponde al valor esperado.</v>
      </c>
      <c r="M736" s="144" t="s">
        <v>424</v>
      </c>
      <c r="N736" s="151" t="s">
        <v>163</v>
      </c>
      <c r="O736" s="305"/>
    </row>
    <row r="737" spans="1:15" ht="48" x14ac:dyDescent="0.3">
      <c r="A737" s="304"/>
      <c r="B737" s="969">
        <f>B733+1</f>
        <v>115</v>
      </c>
      <c r="C737" s="1004" t="s">
        <v>6078</v>
      </c>
      <c r="D737" s="999" t="s">
        <v>14</v>
      </c>
      <c r="E737" s="999" t="s">
        <v>8</v>
      </c>
      <c r="F737" s="160" t="s">
        <v>135</v>
      </c>
      <c r="G737" s="151" t="s">
        <v>4101</v>
      </c>
      <c r="H737" s="154" t="s">
        <v>5037</v>
      </c>
      <c r="I737" s="152" t="s">
        <v>2515</v>
      </c>
      <c r="J737" s="144" t="s">
        <v>163</v>
      </c>
      <c r="K737" s="821" t="s">
        <v>163</v>
      </c>
      <c r="L737" s="152" t="str">
        <f>VLOOKUP(K737,CódigosRetorno!$A$2:$B$1683,2,FALSE)</f>
        <v>-</v>
      </c>
      <c r="M737" s="144" t="s">
        <v>163</v>
      </c>
      <c r="N737" s="151" t="s">
        <v>163</v>
      </c>
      <c r="O737" s="305"/>
    </row>
    <row r="738" spans="1:15" x14ac:dyDescent="0.3">
      <c r="A738" s="304"/>
      <c r="B738" s="970"/>
      <c r="C738" s="1005"/>
      <c r="D738" s="1000"/>
      <c r="E738" s="1000"/>
      <c r="F738" s="158" t="s">
        <v>12</v>
      </c>
      <c r="G738" s="150" t="s">
        <v>5700</v>
      </c>
      <c r="H738" s="159" t="s">
        <v>3928</v>
      </c>
      <c r="I738" s="152" t="s">
        <v>4764</v>
      </c>
      <c r="J738" s="144" t="s">
        <v>171</v>
      </c>
      <c r="K738" s="821" t="s">
        <v>4722</v>
      </c>
      <c r="L738" s="152" t="str">
        <f>VLOOKUP(K738,CódigosRetorno!$A$2:$B$1683,2,FALSE)</f>
        <v>La moneda del monto de la detracción debe ser PEN</v>
      </c>
      <c r="M738" s="144" t="s">
        <v>424</v>
      </c>
      <c r="N738" s="151" t="s">
        <v>163</v>
      </c>
      <c r="O738" s="305"/>
    </row>
    <row r="739" spans="1:15" ht="36" x14ac:dyDescent="0.3">
      <c r="A739" s="304"/>
      <c r="B739" s="969">
        <f>B737+1</f>
        <v>116</v>
      </c>
      <c r="C739" s="1004" t="s">
        <v>6117</v>
      </c>
      <c r="D739" s="999" t="s">
        <v>14</v>
      </c>
      <c r="E739" s="999" t="s">
        <v>8</v>
      </c>
      <c r="F739" s="160" t="s">
        <v>11</v>
      </c>
      <c r="G739" s="151" t="s">
        <v>15</v>
      </c>
      <c r="H739" s="154" t="s">
        <v>5038</v>
      </c>
      <c r="I739" s="720" t="s">
        <v>6740</v>
      </c>
      <c r="J739" s="723" t="s">
        <v>1075</v>
      </c>
      <c r="K739" s="721" t="s">
        <v>4378</v>
      </c>
      <c r="L739" s="152" t="str">
        <f>VLOOKUP(K739,CódigosRetorno!$A$2:$B$1683,2,FALSE)</f>
        <v>El dato ingresado como valor referencial de carga util nominal no cumple con el formato establecido.</v>
      </c>
      <c r="M739" s="144" t="s">
        <v>424</v>
      </c>
      <c r="N739" s="151" t="s">
        <v>163</v>
      </c>
      <c r="O739" s="305"/>
    </row>
    <row r="740" spans="1:15" x14ac:dyDescent="0.3">
      <c r="A740" s="304"/>
      <c r="B740" s="970"/>
      <c r="C740" s="1005"/>
      <c r="D740" s="1000"/>
      <c r="E740" s="1000"/>
      <c r="F740" s="158" t="s">
        <v>12</v>
      </c>
      <c r="G740" s="150" t="s">
        <v>5700</v>
      </c>
      <c r="H740" s="159" t="s">
        <v>3928</v>
      </c>
      <c r="I740" s="152" t="s">
        <v>4764</v>
      </c>
      <c r="J740" s="144" t="s">
        <v>171</v>
      </c>
      <c r="K740" s="821" t="s">
        <v>4722</v>
      </c>
      <c r="L740" s="152" t="str">
        <f>VLOOKUP(K740,CódigosRetorno!$A$2:$B$1683,2,FALSE)</f>
        <v>La moneda del monto de la detracción debe ser PEN</v>
      </c>
      <c r="M740" s="144" t="s">
        <v>424</v>
      </c>
      <c r="N740" s="151" t="s">
        <v>163</v>
      </c>
      <c r="O740" s="305"/>
    </row>
    <row r="741" spans="1:15" ht="36" x14ac:dyDescent="0.3">
      <c r="A741" s="304"/>
      <c r="B741" s="151">
        <f>B739+1</f>
        <v>117</v>
      </c>
      <c r="C741" s="152" t="s">
        <v>6082</v>
      </c>
      <c r="D741" s="144" t="s">
        <v>14</v>
      </c>
      <c r="E741" s="144" t="s">
        <v>8</v>
      </c>
      <c r="F741" s="160" t="s">
        <v>4102</v>
      </c>
      <c r="G741" s="151" t="s">
        <v>3946</v>
      </c>
      <c r="H741" s="154" t="s">
        <v>5039</v>
      </c>
      <c r="I741" s="152" t="s">
        <v>2515</v>
      </c>
      <c r="J741" s="144" t="s">
        <v>163</v>
      </c>
      <c r="K741" s="821" t="s">
        <v>163</v>
      </c>
      <c r="L741" s="152" t="str">
        <f>VLOOKUP(K741,CódigosRetorno!$A$2:$B$1683,2,FALSE)</f>
        <v>-</v>
      </c>
      <c r="M741" s="144" t="s">
        <v>163</v>
      </c>
      <c r="N741" s="151" t="s">
        <v>163</v>
      </c>
      <c r="O741" s="305"/>
    </row>
    <row r="742" spans="1:15" x14ac:dyDescent="0.3">
      <c r="A742" s="304"/>
      <c r="B742" s="187" t="s">
        <v>6113</v>
      </c>
      <c r="C742" s="188"/>
      <c r="D742" s="221"/>
      <c r="E742" s="181"/>
      <c r="F742" s="182" t="s">
        <v>163</v>
      </c>
      <c r="G742" s="182" t="s">
        <v>163</v>
      </c>
      <c r="H742" s="183" t="s">
        <v>163</v>
      </c>
      <c r="I742" s="179" t="s">
        <v>163</v>
      </c>
      <c r="J742" s="185" t="s">
        <v>163</v>
      </c>
      <c r="K742" s="190" t="s">
        <v>163</v>
      </c>
      <c r="L742" s="179" t="str">
        <f>VLOOKUP(K742,CódigosRetorno!$A$2:$B$1683,2,FALSE)</f>
        <v>-</v>
      </c>
      <c r="M742" s="184" t="s">
        <v>163</v>
      </c>
      <c r="N742" s="186" t="s">
        <v>163</v>
      </c>
      <c r="O742" s="305"/>
    </row>
    <row r="743" spans="1:15" ht="24" x14ac:dyDescent="0.3">
      <c r="A743" s="304"/>
      <c r="B743" s="975" t="s">
        <v>5459</v>
      </c>
      <c r="C743" s="1030" t="s">
        <v>4103</v>
      </c>
      <c r="D743" s="1008" t="s">
        <v>14</v>
      </c>
      <c r="E743" s="1008" t="s">
        <v>8</v>
      </c>
      <c r="F743" s="160" t="s">
        <v>5</v>
      </c>
      <c r="G743" s="151"/>
      <c r="H743" s="152" t="s">
        <v>4063</v>
      </c>
      <c r="I743" s="152" t="s">
        <v>4743</v>
      </c>
      <c r="J743" s="144" t="s">
        <v>1075</v>
      </c>
      <c r="K743" s="821" t="s">
        <v>3855</v>
      </c>
      <c r="L743" s="152" t="str">
        <f>VLOOKUP(K743,CódigosRetorno!$A$2:$B$1683,2,FALSE)</f>
        <v>No existe información en el nombre del concepto.</v>
      </c>
      <c r="M743" s="144" t="s">
        <v>424</v>
      </c>
      <c r="N743" s="163" t="s">
        <v>163</v>
      </c>
      <c r="O743" s="305"/>
    </row>
    <row r="744" spans="1:15" ht="24" x14ac:dyDescent="0.3">
      <c r="A744" s="304"/>
      <c r="B744" s="975"/>
      <c r="C744" s="1030"/>
      <c r="D744" s="1008"/>
      <c r="E744" s="1008"/>
      <c r="F744" s="1089" t="s">
        <v>40</v>
      </c>
      <c r="G744" s="1008" t="s">
        <v>5714</v>
      </c>
      <c r="H744" s="1030" t="s">
        <v>4064</v>
      </c>
      <c r="I744" s="376" t="s">
        <v>4541</v>
      </c>
      <c r="J744" s="406" t="s">
        <v>1075</v>
      </c>
      <c r="K744" s="824" t="s">
        <v>4379</v>
      </c>
      <c r="L744" s="152" t="str">
        <f>VLOOKUP(K744,CódigosRetorno!$A$2:$B$1683,2,FALSE)</f>
        <v>El dato ingresado como codigo de identificación de concepto tributario no es valido (catalogo nro 55)</v>
      </c>
      <c r="M744" s="144" t="s">
        <v>424</v>
      </c>
      <c r="N744" s="151" t="s">
        <v>4646</v>
      </c>
      <c r="O744" s="305"/>
    </row>
    <row r="745" spans="1:15" ht="36" x14ac:dyDescent="0.3">
      <c r="A745" s="304"/>
      <c r="B745" s="975"/>
      <c r="C745" s="1030"/>
      <c r="D745" s="1008"/>
      <c r="E745" s="1008"/>
      <c r="F745" s="1089"/>
      <c r="G745" s="1008"/>
      <c r="H745" s="1030"/>
      <c r="I745" s="152" t="s">
        <v>4858</v>
      </c>
      <c r="J745" s="144" t="s">
        <v>171</v>
      </c>
      <c r="K745" s="821" t="s">
        <v>4412</v>
      </c>
      <c r="L745" s="152" t="str">
        <f>VLOOKUP(K745,CódigosRetorno!$A$2:$B$1683,2,FALSE)</f>
        <v>El XML no contiene el tag de numero de documentos del huesped.</v>
      </c>
      <c r="M745" s="144" t="s">
        <v>424</v>
      </c>
      <c r="N745" s="163" t="s">
        <v>163</v>
      </c>
      <c r="O745" s="305"/>
    </row>
    <row r="746" spans="1:15" ht="36" x14ac:dyDescent="0.3">
      <c r="A746" s="304"/>
      <c r="B746" s="975"/>
      <c r="C746" s="1030"/>
      <c r="D746" s="1008"/>
      <c r="E746" s="1008"/>
      <c r="F746" s="1089"/>
      <c r="G746" s="1008"/>
      <c r="H746" s="1030"/>
      <c r="I746" s="152" t="s">
        <v>4859</v>
      </c>
      <c r="J746" s="144" t="s">
        <v>171</v>
      </c>
      <c r="K746" s="821" t="s">
        <v>4413</v>
      </c>
      <c r="L746" s="152" t="str">
        <f>VLOOKUP(K746,CódigosRetorno!$A$2:$B$1683,2,FALSE)</f>
        <v>El XML no contiene el tag de tipo de documentos del huesped.</v>
      </c>
      <c r="M746" s="144" t="s">
        <v>424</v>
      </c>
      <c r="N746" s="163" t="s">
        <v>163</v>
      </c>
      <c r="O746" s="305"/>
    </row>
    <row r="747" spans="1:15" ht="36" x14ac:dyDescent="0.3">
      <c r="A747" s="304"/>
      <c r="B747" s="975"/>
      <c r="C747" s="1030"/>
      <c r="D747" s="1008"/>
      <c r="E747" s="1008"/>
      <c r="F747" s="1089"/>
      <c r="G747" s="1008"/>
      <c r="H747" s="1030"/>
      <c r="I747" s="152" t="s">
        <v>4860</v>
      </c>
      <c r="J747" s="144" t="s">
        <v>171</v>
      </c>
      <c r="K747" s="821" t="s">
        <v>4414</v>
      </c>
      <c r="L747" s="152" t="str">
        <f>VLOOKUP(K747,CódigosRetorno!$A$2:$B$1683,2,FALSE)</f>
        <v>El XML no contiene el tag de codigo de pais de emision del documento de identidad</v>
      </c>
      <c r="M747" s="144" t="s">
        <v>424</v>
      </c>
      <c r="N747" s="163" t="s">
        <v>163</v>
      </c>
      <c r="O747" s="305"/>
    </row>
    <row r="748" spans="1:15" ht="36" x14ac:dyDescent="0.3">
      <c r="A748" s="304"/>
      <c r="B748" s="975"/>
      <c r="C748" s="1030"/>
      <c r="D748" s="1008"/>
      <c r="E748" s="1008"/>
      <c r="F748" s="1089"/>
      <c r="G748" s="1008"/>
      <c r="H748" s="1030"/>
      <c r="I748" s="152" t="s">
        <v>4861</v>
      </c>
      <c r="J748" s="144" t="s">
        <v>171</v>
      </c>
      <c r="K748" s="821" t="s">
        <v>4415</v>
      </c>
      <c r="L748" s="152" t="str">
        <f>VLOOKUP(K748,CódigosRetorno!$A$2:$B$1683,2,FALSE)</f>
        <v>El XML no contiene el tag de apellidos y nombres del huesped.</v>
      </c>
      <c r="M748" s="144" t="s">
        <v>424</v>
      </c>
      <c r="N748" s="163" t="s">
        <v>163</v>
      </c>
      <c r="O748" s="305"/>
    </row>
    <row r="749" spans="1:15" ht="36" x14ac:dyDescent="0.3">
      <c r="A749" s="304"/>
      <c r="B749" s="975"/>
      <c r="C749" s="1030"/>
      <c r="D749" s="1008"/>
      <c r="E749" s="1008"/>
      <c r="F749" s="1089"/>
      <c r="G749" s="1008"/>
      <c r="H749" s="1030"/>
      <c r="I749" s="152" t="s">
        <v>4862</v>
      </c>
      <c r="J749" s="144" t="s">
        <v>171</v>
      </c>
      <c r="K749" s="821" t="s">
        <v>4416</v>
      </c>
      <c r="L749" s="152" t="str">
        <f>VLOOKUP(K749,CódigosRetorno!$A$2:$B$1683,2,FALSE)</f>
        <v>El XML no contiene el tag de codigo del pais de residencia.</v>
      </c>
      <c r="M749" s="144" t="s">
        <v>424</v>
      </c>
      <c r="N749" s="163" t="s">
        <v>163</v>
      </c>
      <c r="O749" s="305"/>
    </row>
    <row r="750" spans="1:15" ht="24" x14ac:dyDescent="0.3">
      <c r="A750" s="304"/>
      <c r="B750" s="975"/>
      <c r="C750" s="1030"/>
      <c r="D750" s="1008"/>
      <c r="E750" s="1008"/>
      <c r="F750" s="1089"/>
      <c r="G750" s="151" t="s">
        <v>3983</v>
      </c>
      <c r="H750" s="152" t="s">
        <v>3888</v>
      </c>
      <c r="I750" s="152" t="s">
        <v>6442</v>
      </c>
      <c r="J750" s="144" t="s">
        <v>1075</v>
      </c>
      <c r="K750" s="821" t="s">
        <v>4227</v>
      </c>
      <c r="L750" s="152" t="str">
        <f>VLOOKUP(K750,CódigosRetorno!$A$2:$B$1683,2,FALSE)</f>
        <v>El dato ingresado como atributo @listName es incorrecto.</v>
      </c>
      <c r="M750" s="144" t="s">
        <v>424</v>
      </c>
      <c r="N750" s="163" t="s">
        <v>163</v>
      </c>
      <c r="O750" s="305"/>
    </row>
    <row r="751" spans="1:15" ht="24" x14ac:dyDescent="0.3">
      <c r="A751" s="304"/>
      <c r="B751" s="975"/>
      <c r="C751" s="1030"/>
      <c r="D751" s="1008"/>
      <c r="E751" s="1008"/>
      <c r="F751" s="1089"/>
      <c r="G751" s="151" t="s">
        <v>3885</v>
      </c>
      <c r="H751" s="152" t="s">
        <v>3886</v>
      </c>
      <c r="I751" s="152" t="s">
        <v>4238</v>
      </c>
      <c r="J751" s="160" t="s">
        <v>1075</v>
      </c>
      <c r="K751" s="823" t="s">
        <v>4226</v>
      </c>
      <c r="L751" s="152" t="str">
        <f>VLOOKUP(K751,CódigosRetorno!$A$2:$B$1683,2,FALSE)</f>
        <v>El dato ingresado como atributo @listAgencyName es incorrecto.</v>
      </c>
      <c r="M751" s="144" t="s">
        <v>424</v>
      </c>
      <c r="N751" s="163" t="s">
        <v>163</v>
      </c>
      <c r="O751" s="305"/>
    </row>
    <row r="752" spans="1:15" ht="36" x14ac:dyDescent="0.3">
      <c r="A752" s="304"/>
      <c r="B752" s="975"/>
      <c r="C752" s="1030"/>
      <c r="D752" s="1008"/>
      <c r="E752" s="1008"/>
      <c r="F752" s="1089"/>
      <c r="G752" s="163" t="s">
        <v>3984</v>
      </c>
      <c r="H752" s="101" t="s">
        <v>3890</v>
      </c>
      <c r="I752" s="152" t="s">
        <v>6443</v>
      </c>
      <c r="J752" s="160" t="s">
        <v>1075</v>
      </c>
      <c r="K752" s="823" t="s">
        <v>4228</v>
      </c>
      <c r="L752" s="152" t="str">
        <f>VLOOKUP(K752,CódigosRetorno!$A$2:$B$1683,2,FALSE)</f>
        <v>El dato ingresado como atributo @listURI es incorrecto.</v>
      </c>
      <c r="M752" s="144" t="s">
        <v>424</v>
      </c>
      <c r="N752" s="163" t="s">
        <v>163</v>
      </c>
      <c r="O752" s="305"/>
    </row>
    <row r="753" spans="1:15" ht="24" x14ac:dyDescent="0.3">
      <c r="A753" s="304"/>
      <c r="B753" s="975"/>
      <c r="C753" s="1030"/>
      <c r="D753" s="1008"/>
      <c r="E753" s="1008"/>
      <c r="F753" s="1089" t="s">
        <v>4104</v>
      </c>
      <c r="G753" s="1089" t="s">
        <v>5732</v>
      </c>
      <c r="H753" s="1030" t="s">
        <v>4105</v>
      </c>
      <c r="I753" s="152" t="s">
        <v>6045</v>
      </c>
      <c r="J753" s="144" t="s">
        <v>171</v>
      </c>
      <c r="K753" s="821" t="s">
        <v>3787</v>
      </c>
      <c r="L753" s="152" t="str">
        <f>VLOOKUP(K753,CódigosRetorno!$A$2:$B$1683,2,FALSE)</f>
        <v>El XML no contiene tag o no existe información del valor del concepto por linea.</v>
      </c>
      <c r="M753" s="144" t="s">
        <v>424</v>
      </c>
      <c r="N753" s="151" t="s">
        <v>163</v>
      </c>
      <c r="O753" s="305"/>
    </row>
    <row r="754" spans="1:15" ht="24" x14ac:dyDescent="0.3">
      <c r="A754" s="304"/>
      <c r="B754" s="975"/>
      <c r="C754" s="1030"/>
      <c r="D754" s="1008"/>
      <c r="E754" s="1008"/>
      <c r="F754" s="1089"/>
      <c r="G754" s="1089"/>
      <c r="H754" s="1030"/>
      <c r="I754" s="152" t="s">
        <v>6017</v>
      </c>
      <c r="J754" s="144" t="s">
        <v>1075</v>
      </c>
      <c r="K754" s="821" t="s">
        <v>4401</v>
      </c>
      <c r="L754" s="152" t="str">
        <f>VLOOKUP(K754,CódigosRetorno!$A$2:$B$1683,2,FALSE)</f>
        <v>El dato ingresado como valor del concepto de la linea no cumple con el formato establecido.</v>
      </c>
      <c r="M754" s="144" t="s">
        <v>424</v>
      </c>
      <c r="N754" s="151" t="s">
        <v>4654</v>
      </c>
      <c r="O754" s="305"/>
    </row>
    <row r="755" spans="1:15" ht="24" x14ac:dyDescent="0.3">
      <c r="A755" s="304"/>
      <c r="B755" s="975"/>
      <c r="C755" s="1030"/>
      <c r="D755" s="1008"/>
      <c r="E755" s="1008"/>
      <c r="F755" s="1089"/>
      <c r="G755" s="1089"/>
      <c r="H755" s="1030"/>
      <c r="I755" s="152" t="s">
        <v>6018</v>
      </c>
      <c r="J755" s="144" t="s">
        <v>1075</v>
      </c>
      <c r="K755" s="821" t="s">
        <v>4401</v>
      </c>
      <c r="L755" s="152" t="str">
        <f>VLOOKUP(K755,CódigosRetorno!$A$2:$B$1683,2,FALSE)</f>
        <v>El dato ingresado como valor del concepto de la linea no cumple con el formato establecido.</v>
      </c>
      <c r="M755" s="144" t="s">
        <v>424</v>
      </c>
      <c r="N755" s="151" t="s">
        <v>4643</v>
      </c>
      <c r="O755" s="305"/>
    </row>
    <row r="756" spans="1:15" ht="24" x14ac:dyDescent="0.3">
      <c r="A756" s="304"/>
      <c r="B756" s="975"/>
      <c r="C756" s="1030"/>
      <c r="D756" s="1008"/>
      <c r="E756" s="1008"/>
      <c r="F756" s="1089"/>
      <c r="G756" s="1089"/>
      <c r="H756" s="1030"/>
      <c r="I756" s="152" t="s">
        <v>6019</v>
      </c>
      <c r="J756" s="144" t="s">
        <v>1075</v>
      </c>
      <c r="K756" s="821" t="s">
        <v>4401</v>
      </c>
      <c r="L756" s="152" t="str">
        <f>VLOOKUP(K756,CódigosRetorno!$A$2:$B$1683,2,FALSE)</f>
        <v>El dato ingresado como valor del concepto de la linea no cumple con el formato establecido.</v>
      </c>
      <c r="M756" s="144" t="s">
        <v>424</v>
      </c>
      <c r="N756" s="151" t="s">
        <v>4643</v>
      </c>
      <c r="O756" s="305"/>
    </row>
    <row r="757" spans="1:15" ht="60" x14ac:dyDescent="0.3">
      <c r="A757" s="304"/>
      <c r="B757" s="975"/>
      <c r="C757" s="1030"/>
      <c r="D757" s="1008"/>
      <c r="E757" s="1008"/>
      <c r="F757" s="1089"/>
      <c r="G757" s="1089"/>
      <c r="H757" s="1030"/>
      <c r="I757" s="593" t="s">
        <v>6475</v>
      </c>
      <c r="J757" s="588" t="s">
        <v>1075</v>
      </c>
      <c r="K757" s="373" t="s">
        <v>4401</v>
      </c>
      <c r="L757" s="152" t="str">
        <f>VLOOKUP(K757,CódigosRetorno!$A$2:$B$1683,2,FALSE)</f>
        <v>El dato ingresado como valor del concepto de la linea no cumple con el formato establecido.</v>
      </c>
      <c r="M757" s="144" t="s">
        <v>424</v>
      </c>
      <c r="N757" s="163" t="s">
        <v>163</v>
      </c>
      <c r="O757" s="304"/>
    </row>
    <row r="758" spans="1:15" ht="60" x14ac:dyDescent="0.3">
      <c r="A758" s="304"/>
      <c r="B758" s="975"/>
      <c r="C758" s="1030"/>
      <c r="D758" s="1008"/>
      <c r="E758" s="1008"/>
      <c r="F758" s="1089"/>
      <c r="G758" s="1089"/>
      <c r="H758" s="1030"/>
      <c r="I758" s="593" t="s">
        <v>6476</v>
      </c>
      <c r="J758" s="588" t="s">
        <v>1075</v>
      </c>
      <c r="K758" s="373" t="s">
        <v>4401</v>
      </c>
      <c r="L758" s="152" t="str">
        <f>VLOOKUP(K758,CódigosRetorno!$A$2:$B$1683,2,FALSE)</f>
        <v>El dato ingresado como valor del concepto de la linea no cumple con el formato establecido.</v>
      </c>
      <c r="M758" s="144" t="s">
        <v>424</v>
      </c>
      <c r="N758" s="163" t="s">
        <v>163</v>
      </c>
      <c r="O758" s="304"/>
    </row>
    <row r="759" spans="1:15" ht="24" x14ac:dyDescent="0.3">
      <c r="A759" s="304"/>
      <c r="B759" s="975" t="s">
        <v>5460</v>
      </c>
      <c r="C759" s="1030" t="s">
        <v>4106</v>
      </c>
      <c r="D759" s="1008" t="s">
        <v>14</v>
      </c>
      <c r="E759" s="1008" t="s">
        <v>8</v>
      </c>
      <c r="F759" s="160" t="s">
        <v>5</v>
      </c>
      <c r="G759" s="151"/>
      <c r="H759" s="152" t="s">
        <v>4063</v>
      </c>
      <c r="I759" s="152" t="s">
        <v>4743</v>
      </c>
      <c r="J759" s="144" t="s">
        <v>1075</v>
      </c>
      <c r="K759" s="821" t="s">
        <v>3855</v>
      </c>
      <c r="L759" s="152" t="str">
        <f>VLOOKUP(K759,CódigosRetorno!$A$2:$B$1683,2,FALSE)</f>
        <v>No existe información en el nombre del concepto.</v>
      </c>
      <c r="M759" s="144" t="s">
        <v>424</v>
      </c>
      <c r="N759" s="163" t="s">
        <v>163</v>
      </c>
      <c r="O759" s="304"/>
    </row>
    <row r="760" spans="1:15" ht="24" x14ac:dyDescent="0.3">
      <c r="A760" s="304"/>
      <c r="B760" s="975"/>
      <c r="C760" s="1030"/>
      <c r="D760" s="1008"/>
      <c r="E760" s="1008"/>
      <c r="F760" s="1089" t="s">
        <v>40</v>
      </c>
      <c r="G760" s="1008" t="s">
        <v>5714</v>
      </c>
      <c r="H760" s="1030" t="s">
        <v>4064</v>
      </c>
      <c r="I760" s="376" t="s">
        <v>4541</v>
      </c>
      <c r="J760" s="406" t="s">
        <v>1075</v>
      </c>
      <c r="K760" s="824" t="s">
        <v>4379</v>
      </c>
      <c r="L760" s="152" t="str">
        <f>VLOOKUP(K760,CódigosRetorno!$A$2:$B$1683,2,FALSE)</f>
        <v>El dato ingresado como codigo de identificación de concepto tributario no es valido (catalogo nro 55)</v>
      </c>
      <c r="M760" s="144" t="s">
        <v>424</v>
      </c>
      <c r="N760" s="151" t="s">
        <v>4646</v>
      </c>
      <c r="O760" s="304"/>
    </row>
    <row r="761" spans="1:15" ht="36" x14ac:dyDescent="0.3">
      <c r="A761" s="304"/>
      <c r="B761" s="975"/>
      <c r="C761" s="1030"/>
      <c r="D761" s="1008"/>
      <c r="E761" s="1008"/>
      <c r="F761" s="1089"/>
      <c r="G761" s="1008"/>
      <c r="H761" s="1030"/>
      <c r="I761" s="152" t="s">
        <v>4863</v>
      </c>
      <c r="J761" s="144" t="s">
        <v>171</v>
      </c>
      <c r="K761" s="821" t="s">
        <v>4417</v>
      </c>
      <c r="L761" s="152" t="str">
        <f>VLOOKUP(K761,CódigosRetorno!$A$2:$B$1683,2,FALSE)</f>
        <v>El XML no contiene el tag de fecha de ingreso del pais.</v>
      </c>
      <c r="M761" s="144" t="s">
        <v>424</v>
      </c>
      <c r="N761" s="163" t="s">
        <v>163</v>
      </c>
      <c r="O761" s="304"/>
    </row>
    <row r="762" spans="1:15" ht="36" x14ac:dyDescent="0.3">
      <c r="A762" s="304"/>
      <c r="B762" s="975"/>
      <c r="C762" s="1030"/>
      <c r="D762" s="1008"/>
      <c r="E762" s="1008"/>
      <c r="F762" s="1089"/>
      <c r="G762" s="1008"/>
      <c r="H762" s="1030"/>
      <c r="I762" s="152" t="s">
        <v>4864</v>
      </c>
      <c r="J762" s="144" t="s">
        <v>171</v>
      </c>
      <c r="K762" s="821" t="s">
        <v>4418</v>
      </c>
      <c r="L762" s="152" t="str">
        <f>VLOOKUP(K762,CódigosRetorno!$A$2:$B$1683,2,FALSE)</f>
        <v>El XML no contiene el tag de fecha de ingreso al establecimiento.</v>
      </c>
      <c r="M762" s="144" t="s">
        <v>424</v>
      </c>
      <c r="N762" s="163" t="s">
        <v>163</v>
      </c>
      <c r="O762" s="304"/>
    </row>
    <row r="763" spans="1:15" ht="36" x14ac:dyDescent="0.3">
      <c r="A763" s="304"/>
      <c r="B763" s="975"/>
      <c r="C763" s="1030"/>
      <c r="D763" s="1008"/>
      <c r="E763" s="1008"/>
      <c r="F763" s="1089"/>
      <c r="G763" s="1008"/>
      <c r="H763" s="1030"/>
      <c r="I763" s="152" t="s">
        <v>4865</v>
      </c>
      <c r="J763" s="144" t="s">
        <v>171</v>
      </c>
      <c r="K763" s="821" t="s">
        <v>4419</v>
      </c>
      <c r="L763" s="152" t="str">
        <f>VLOOKUP(K763,CódigosRetorno!$A$2:$B$1683,2,FALSE)</f>
        <v>El XML no contiene el tag de fecha de salida del establecimiento.</v>
      </c>
      <c r="M763" s="144" t="s">
        <v>424</v>
      </c>
      <c r="N763" s="163" t="s">
        <v>163</v>
      </c>
      <c r="O763" s="304"/>
    </row>
    <row r="764" spans="1:15" ht="36" x14ac:dyDescent="0.3">
      <c r="A764" s="304"/>
      <c r="B764" s="975"/>
      <c r="C764" s="1030"/>
      <c r="D764" s="1008"/>
      <c r="E764" s="1008"/>
      <c r="F764" s="1089"/>
      <c r="G764" s="1008"/>
      <c r="H764" s="1030"/>
      <c r="I764" s="152" t="s">
        <v>4866</v>
      </c>
      <c r="J764" s="144" t="s">
        <v>171</v>
      </c>
      <c r="K764" s="821" t="s">
        <v>4420</v>
      </c>
      <c r="L764" s="152" t="str">
        <f>VLOOKUP(K764,CódigosRetorno!$A$2:$B$1683,2,FALSE)</f>
        <v>El XML no contiene el tag de fecha de consumo.</v>
      </c>
      <c r="M764" s="144" t="s">
        <v>424</v>
      </c>
      <c r="N764" s="163" t="s">
        <v>163</v>
      </c>
      <c r="O764" s="304"/>
    </row>
    <row r="765" spans="1:15" ht="24" x14ac:dyDescent="0.3">
      <c r="A765" s="304"/>
      <c r="B765" s="975"/>
      <c r="C765" s="1030"/>
      <c r="D765" s="1008"/>
      <c r="E765" s="1008"/>
      <c r="F765" s="1008"/>
      <c r="G765" s="151" t="s">
        <v>3983</v>
      </c>
      <c r="H765" s="152" t="s">
        <v>3888</v>
      </c>
      <c r="I765" s="152" t="s">
        <v>6442</v>
      </c>
      <c r="J765" s="144" t="s">
        <v>1075</v>
      </c>
      <c r="K765" s="821" t="s">
        <v>4227</v>
      </c>
      <c r="L765" s="152" t="str">
        <f>VLOOKUP(K765,CódigosRetorno!$A$2:$B$1683,2,FALSE)</f>
        <v>El dato ingresado como atributo @listName es incorrecto.</v>
      </c>
      <c r="M765" s="144" t="s">
        <v>424</v>
      </c>
      <c r="N765" s="163" t="s">
        <v>163</v>
      </c>
      <c r="O765" s="304"/>
    </row>
    <row r="766" spans="1:15" ht="24" x14ac:dyDescent="0.3">
      <c r="A766" s="304"/>
      <c r="B766" s="975"/>
      <c r="C766" s="1030"/>
      <c r="D766" s="1008"/>
      <c r="E766" s="1008"/>
      <c r="F766" s="1008"/>
      <c r="G766" s="151" t="s">
        <v>3885</v>
      </c>
      <c r="H766" s="152" t="s">
        <v>3886</v>
      </c>
      <c r="I766" s="152" t="s">
        <v>4238</v>
      </c>
      <c r="J766" s="160" t="s">
        <v>1075</v>
      </c>
      <c r="K766" s="823" t="s">
        <v>4226</v>
      </c>
      <c r="L766" s="152" t="str">
        <f>VLOOKUP(K766,CódigosRetorno!$A$2:$B$1683,2,FALSE)</f>
        <v>El dato ingresado como atributo @listAgencyName es incorrecto.</v>
      </c>
      <c r="M766" s="144" t="s">
        <v>424</v>
      </c>
      <c r="N766" s="163" t="s">
        <v>163</v>
      </c>
      <c r="O766" s="304"/>
    </row>
    <row r="767" spans="1:15" ht="36" x14ac:dyDescent="0.3">
      <c r="A767" s="304"/>
      <c r="B767" s="975"/>
      <c r="C767" s="1030"/>
      <c r="D767" s="1008"/>
      <c r="E767" s="1008"/>
      <c r="F767" s="1008"/>
      <c r="G767" s="163" t="s">
        <v>3984</v>
      </c>
      <c r="H767" s="101" t="s">
        <v>3890</v>
      </c>
      <c r="I767" s="152" t="s">
        <v>6443</v>
      </c>
      <c r="J767" s="160" t="s">
        <v>1075</v>
      </c>
      <c r="K767" s="823" t="s">
        <v>4228</v>
      </c>
      <c r="L767" s="152" t="str">
        <f>VLOOKUP(K767,CódigosRetorno!$A$2:$B$1683,2,FALSE)</f>
        <v>El dato ingresado como atributo @listURI es incorrecto.</v>
      </c>
      <c r="M767" s="144" t="s">
        <v>424</v>
      </c>
      <c r="N767" s="163" t="s">
        <v>163</v>
      </c>
      <c r="O767" s="304"/>
    </row>
    <row r="768" spans="1:15" ht="24" x14ac:dyDescent="0.3">
      <c r="A768" s="304"/>
      <c r="B768" s="975"/>
      <c r="C768" s="1030"/>
      <c r="D768" s="1008"/>
      <c r="E768" s="1008"/>
      <c r="F768" s="1089" t="s">
        <v>137</v>
      </c>
      <c r="G768" s="1089" t="s">
        <v>21</v>
      </c>
      <c r="H768" s="1030" t="s">
        <v>4107</v>
      </c>
      <c r="I768" s="152" t="s">
        <v>6022</v>
      </c>
      <c r="J768" s="144" t="s">
        <v>171</v>
      </c>
      <c r="K768" s="821" t="s">
        <v>3788</v>
      </c>
      <c r="L768" s="152" t="str">
        <f>VLOOKUP(K768,CódigosRetorno!$A$2:$B$1683,2,FALSE)</f>
        <v>El XML no contiene tag de la fecha del concepto por linea.</v>
      </c>
      <c r="M768" s="144" t="s">
        <v>424</v>
      </c>
      <c r="N768" s="151" t="s">
        <v>163</v>
      </c>
      <c r="O768" s="304"/>
    </row>
    <row r="769" spans="1:15" ht="24" x14ac:dyDescent="0.3">
      <c r="A769" s="304"/>
      <c r="B769" s="975"/>
      <c r="C769" s="1030"/>
      <c r="D769" s="1008"/>
      <c r="E769" s="1008"/>
      <c r="F769" s="1089"/>
      <c r="G769" s="1089"/>
      <c r="H769" s="1030"/>
      <c r="I769" s="152" t="s">
        <v>6023</v>
      </c>
      <c r="J769" s="144" t="s">
        <v>171</v>
      </c>
      <c r="K769" s="821" t="s">
        <v>3788</v>
      </c>
      <c r="L769" s="152" t="str">
        <f>VLOOKUP(K769,CódigosRetorno!$A$2:$B$1683,2,FALSE)</f>
        <v>El XML no contiene tag de la fecha del concepto por linea.</v>
      </c>
      <c r="M769" s="144" t="s">
        <v>424</v>
      </c>
      <c r="N769" s="151" t="s">
        <v>163</v>
      </c>
      <c r="O769" s="304"/>
    </row>
    <row r="770" spans="1:15" ht="24" x14ac:dyDescent="0.3">
      <c r="A770" s="304"/>
      <c r="B770" s="975"/>
      <c r="C770" s="1030"/>
      <c r="D770" s="1008"/>
      <c r="E770" s="1008"/>
      <c r="F770" s="1089"/>
      <c r="G770" s="1089"/>
      <c r="H770" s="1030"/>
      <c r="I770" s="152" t="s">
        <v>6024</v>
      </c>
      <c r="J770" s="144" t="s">
        <v>171</v>
      </c>
      <c r="K770" s="821" t="s">
        <v>3788</v>
      </c>
      <c r="L770" s="152" t="str">
        <f>VLOOKUP(K770,CódigosRetorno!$A$2:$B$1683,2,FALSE)</f>
        <v>El XML no contiene tag de la fecha del concepto por linea.</v>
      </c>
      <c r="M770" s="144" t="s">
        <v>424</v>
      </c>
      <c r="N770" s="151" t="s">
        <v>163</v>
      </c>
      <c r="O770" s="304"/>
    </row>
    <row r="771" spans="1:15" ht="24" x14ac:dyDescent="0.3">
      <c r="A771" s="304"/>
      <c r="B771" s="975"/>
      <c r="C771" s="1030"/>
      <c r="D771" s="1008"/>
      <c r="E771" s="1008"/>
      <c r="F771" s="1089"/>
      <c r="G771" s="1089"/>
      <c r="H771" s="1030"/>
      <c r="I771" s="152" t="s">
        <v>6025</v>
      </c>
      <c r="J771" s="144" t="s">
        <v>171</v>
      </c>
      <c r="K771" s="821" t="s">
        <v>3788</v>
      </c>
      <c r="L771" s="152" t="str">
        <f>VLOOKUP(K771,CódigosRetorno!$A$2:$B$1683,2,FALSE)</f>
        <v>El XML no contiene tag de la fecha del concepto por linea.</v>
      </c>
      <c r="M771" s="144" t="s">
        <v>424</v>
      </c>
      <c r="N771" s="151" t="s">
        <v>163</v>
      </c>
      <c r="O771" s="304"/>
    </row>
    <row r="772" spans="1:15" ht="48" x14ac:dyDescent="0.3">
      <c r="A772" s="304"/>
      <c r="B772" s="975"/>
      <c r="C772" s="1030"/>
      <c r="D772" s="1008"/>
      <c r="E772" s="1008"/>
      <c r="F772" s="1089"/>
      <c r="G772" s="1089"/>
      <c r="H772" s="1030"/>
      <c r="I772" s="152" t="s">
        <v>6026</v>
      </c>
      <c r="J772" s="144" t="s">
        <v>1075</v>
      </c>
      <c r="K772" s="823" t="s">
        <v>4411</v>
      </c>
      <c r="L772" s="152" t="str">
        <f>VLOOKUP(K772,CódigosRetorno!$A$2:$B$1683,2,FALSE)</f>
        <v>La fecha de ingreso al establecimiento es mayor a la fecha de salida al establecimiento.</v>
      </c>
      <c r="M772" s="144" t="s">
        <v>424</v>
      </c>
      <c r="N772" s="163" t="s">
        <v>163</v>
      </c>
      <c r="O772" s="304"/>
    </row>
    <row r="773" spans="1:15" ht="24" x14ac:dyDescent="0.3">
      <c r="A773" s="304"/>
      <c r="B773" s="969">
        <v>127</v>
      </c>
      <c r="C773" s="1004" t="s">
        <v>5205</v>
      </c>
      <c r="D773" s="999" t="s">
        <v>14</v>
      </c>
      <c r="E773" s="999" t="s">
        <v>8</v>
      </c>
      <c r="F773" s="151" t="s">
        <v>5</v>
      </c>
      <c r="G773" s="151"/>
      <c r="H773" s="152" t="s">
        <v>4063</v>
      </c>
      <c r="I773" s="152" t="s">
        <v>4743</v>
      </c>
      <c r="J773" s="144" t="s">
        <v>1075</v>
      </c>
      <c r="K773" s="821" t="s">
        <v>3855</v>
      </c>
      <c r="L773" s="152" t="str">
        <f>VLOOKUP(K773,CódigosRetorno!$A$2:$B$1683,2,FALSE)</f>
        <v>No existe información en el nombre del concepto.</v>
      </c>
      <c r="M773" s="144" t="s">
        <v>424</v>
      </c>
      <c r="N773" s="163" t="s">
        <v>163</v>
      </c>
      <c r="O773" s="304"/>
    </row>
    <row r="774" spans="1:15" ht="24" x14ac:dyDescent="0.3">
      <c r="A774" s="304"/>
      <c r="B774" s="996"/>
      <c r="C774" s="1028"/>
      <c r="D774" s="1006"/>
      <c r="E774" s="1006"/>
      <c r="F774" s="1089" t="s">
        <v>40</v>
      </c>
      <c r="G774" s="1008" t="s">
        <v>5714</v>
      </c>
      <c r="H774" s="974" t="s">
        <v>4064</v>
      </c>
      <c r="I774" s="376" t="s">
        <v>4541</v>
      </c>
      <c r="J774" s="406" t="s">
        <v>1075</v>
      </c>
      <c r="K774" s="824" t="s">
        <v>4379</v>
      </c>
      <c r="L774" s="152" t="str">
        <f>VLOOKUP(K774,CódigosRetorno!$A$2:$B$1683,2,FALSE)</f>
        <v>El dato ingresado como codigo de identificación de concepto tributario no es valido (catalogo nro 55)</v>
      </c>
      <c r="M774" s="144" t="s">
        <v>424</v>
      </c>
      <c r="N774" s="151" t="s">
        <v>4646</v>
      </c>
      <c r="O774" s="304"/>
    </row>
    <row r="775" spans="1:15" ht="36" x14ac:dyDescent="0.3">
      <c r="A775" s="304"/>
      <c r="B775" s="996"/>
      <c r="C775" s="1028"/>
      <c r="D775" s="1006"/>
      <c r="E775" s="1006"/>
      <c r="F775" s="1089"/>
      <c r="G775" s="1008"/>
      <c r="H775" s="974"/>
      <c r="I775" s="152" t="s">
        <v>4694</v>
      </c>
      <c r="J775" s="144" t="s">
        <v>171</v>
      </c>
      <c r="K775" s="821" t="s">
        <v>4421</v>
      </c>
      <c r="L775" s="152" t="str">
        <f>VLOOKUP(K775,CódigosRetorno!$A$2:$B$1683,2,FALSE)</f>
        <v>El XML no contiene el tag de numero de dias de permanencia.</v>
      </c>
      <c r="M775" s="144" t="s">
        <v>424</v>
      </c>
      <c r="N775" s="163" t="s">
        <v>163</v>
      </c>
      <c r="O775" s="304"/>
    </row>
    <row r="776" spans="1:15" ht="24" x14ac:dyDescent="0.3">
      <c r="A776" s="304"/>
      <c r="B776" s="996"/>
      <c r="C776" s="1028"/>
      <c r="D776" s="1006"/>
      <c r="E776" s="1006"/>
      <c r="F776" s="1089"/>
      <c r="G776" s="151" t="s">
        <v>3983</v>
      </c>
      <c r="H776" s="152" t="s">
        <v>3888</v>
      </c>
      <c r="I776" s="152" t="s">
        <v>6442</v>
      </c>
      <c r="J776" s="144" t="s">
        <v>1075</v>
      </c>
      <c r="K776" s="821" t="s">
        <v>4227</v>
      </c>
      <c r="L776" s="152" t="str">
        <f>VLOOKUP(K776,CódigosRetorno!$A$2:$B$1683,2,FALSE)</f>
        <v>El dato ingresado como atributo @listName es incorrecto.</v>
      </c>
      <c r="M776" s="144" t="s">
        <v>424</v>
      </c>
      <c r="N776" s="163" t="s">
        <v>163</v>
      </c>
      <c r="O776" s="304"/>
    </row>
    <row r="777" spans="1:15" ht="24" x14ac:dyDescent="0.3">
      <c r="A777" s="304"/>
      <c r="B777" s="996"/>
      <c r="C777" s="1028"/>
      <c r="D777" s="1006"/>
      <c r="E777" s="1006"/>
      <c r="F777" s="1089"/>
      <c r="G777" s="151" t="s">
        <v>3885</v>
      </c>
      <c r="H777" s="152" t="s">
        <v>3886</v>
      </c>
      <c r="I777" s="152" t="s">
        <v>4238</v>
      </c>
      <c r="J777" s="160" t="s">
        <v>1075</v>
      </c>
      <c r="K777" s="823" t="s">
        <v>4226</v>
      </c>
      <c r="L777" s="152" t="str">
        <f>VLOOKUP(K777,CódigosRetorno!$A$2:$B$1683,2,FALSE)</f>
        <v>El dato ingresado como atributo @listAgencyName es incorrecto.</v>
      </c>
      <c r="M777" s="144" t="s">
        <v>424</v>
      </c>
      <c r="N777" s="163" t="s">
        <v>163</v>
      </c>
      <c r="O777" s="304"/>
    </row>
    <row r="778" spans="1:15" ht="36" x14ac:dyDescent="0.3">
      <c r="A778" s="304"/>
      <c r="B778" s="996"/>
      <c r="C778" s="1028"/>
      <c r="D778" s="1006"/>
      <c r="E778" s="1006"/>
      <c r="F778" s="1089"/>
      <c r="G778" s="163" t="s">
        <v>3984</v>
      </c>
      <c r="H778" s="101" t="s">
        <v>3890</v>
      </c>
      <c r="I778" s="152" t="s">
        <v>6443</v>
      </c>
      <c r="J778" s="160" t="s">
        <v>1075</v>
      </c>
      <c r="K778" s="823" t="s">
        <v>4228</v>
      </c>
      <c r="L778" s="152" t="str">
        <f>VLOOKUP(K778,CódigosRetorno!$A$2:$B$1683,2,FALSE)</f>
        <v>El dato ingresado como atributo @listURI es incorrecto.</v>
      </c>
      <c r="M778" s="144" t="s">
        <v>424</v>
      </c>
      <c r="N778" s="163" t="s">
        <v>163</v>
      </c>
      <c r="O778" s="304"/>
    </row>
    <row r="779" spans="1:15" ht="24" x14ac:dyDescent="0.3">
      <c r="A779" s="304"/>
      <c r="B779" s="996"/>
      <c r="C779" s="1028"/>
      <c r="D779" s="1006"/>
      <c r="E779" s="1006"/>
      <c r="F779" s="1089" t="s">
        <v>334</v>
      </c>
      <c r="G779" s="1089"/>
      <c r="H779" s="1030" t="s">
        <v>4109</v>
      </c>
      <c r="I779" s="152" t="s">
        <v>6027</v>
      </c>
      <c r="J779" s="144" t="s">
        <v>171</v>
      </c>
      <c r="K779" s="823" t="s">
        <v>4409</v>
      </c>
      <c r="L779" s="152" t="str">
        <f>VLOOKUP(K779,CódigosRetorno!$A$2:$B$1683,2,FALSE)</f>
        <v>El XML no contiene tag de la cantidad del concepto por linea.</v>
      </c>
      <c r="M779" s="144" t="s">
        <v>424</v>
      </c>
      <c r="N779" s="163" t="s">
        <v>163</v>
      </c>
      <c r="O779" s="304"/>
    </row>
    <row r="780" spans="1:15" ht="24" x14ac:dyDescent="0.3">
      <c r="A780" s="304"/>
      <c r="B780" s="996"/>
      <c r="C780" s="1028"/>
      <c r="D780" s="1006"/>
      <c r="E780" s="1006"/>
      <c r="F780" s="1089"/>
      <c r="G780" s="1089"/>
      <c r="H780" s="1030"/>
      <c r="I780" s="559" t="s">
        <v>6399</v>
      </c>
      <c r="J780" s="558" t="s">
        <v>1075</v>
      </c>
      <c r="K780" s="374" t="s">
        <v>4406</v>
      </c>
      <c r="L780" s="152" t="str">
        <f>VLOOKUP(K780,CódigosRetorno!$A$2:$B$1683,2,FALSE)</f>
        <v>El dato ingresado como cantidad del concepto de la linea no cumple con el formato establecido.</v>
      </c>
      <c r="M780" s="144" t="s">
        <v>424</v>
      </c>
      <c r="N780" s="163" t="s">
        <v>163</v>
      </c>
      <c r="O780" s="304"/>
    </row>
    <row r="781" spans="1:15" ht="24" x14ac:dyDescent="0.3">
      <c r="A781" s="304"/>
      <c r="B781" s="970"/>
      <c r="C781" s="1005"/>
      <c r="D781" s="1000"/>
      <c r="E781" s="1000"/>
      <c r="F781" s="160"/>
      <c r="G781" s="160" t="s">
        <v>4990</v>
      </c>
      <c r="H781" s="161" t="s">
        <v>4100</v>
      </c>
      <c r="I781" s="152" t="s">
        <v>6459</v>
      </c>
      <c r="J781" s="144" t="s">
        <v>1075</v>
      </c>
      <c r="K781" s="823" t="s">
        <v>4992</v>
      </c>
      <c r="L781" s="152" t="str">
        <f>VLOOKUP(K781,CódigosRetorno!$A$2:$B$1683,2,FALSE)</f>
        <v>El dato ingresado como unidad de medida de los dias de permanencia no corresponde al valor esperado.</v>
      </c>
      <c r="M781" s="144" t="s">
        <v>424</v>
      </c>
      <c r="N781" s="163" t="s">
        <v>163</v>
      </c>
      <c r="O781" s="304"/>
    </row>
    <row r="782" spans="1:15" x14ac:dyDescent="0.3">
      <c r="A782" s="304"/>
      <c r="B782" s="187" t="s">
        <v>6702</v>
      </c>
      <c r="C782" s="188"/>
      <c r="D782" s="187"/>
      <c r="E782" s="187"/>
      <c r="F782" s="187" t="s">
        <v>163</v>
      </c>
      <c r="G782" s="187" t="s">
        <v>163</v>
      </c>
      <c r="H782" s="187"/>
      <c r="I782" s="179"/>
      <c r="J782" s="185" t="s">
        <v>163</v>
      </c>
      <c r="K782" s="190" t="s">
        <v>163</v>
      </c>
      <c r="L782" s="179" t="str">
        <f>VLOOKUP(K782,CódigosRetorno!$A$2:$B$1683,2,FALSE)</f>
        <v>-</v>
      </c>
      <c r="M782" s="212" t="s">
        <v>163</v>
      </c>
      <c r="N782" s="214" t="s">
        <v>163</v>
      </c>
      <c r="O782" s="304"/>
    </row>
    <row r="783" spans="1:15" ht="24" x14ac:dyDescent="0.3">
      <c r="A783" s="304"/>
      <c r="B783" s="975" t="s">
        <v>5461</v>
      </c>
      <c r="C783" s="1030" t="s">
        <v>4110</v>
      </c>
      <c r="D783" s="1008" t="s">
        <v>14</v>
      </c>
      <c r="E783" s="1008" t="s">
        <v>8</v>
      </c>
      <c r="F783" s="160" t="s">
        <v>5</v>
      </c>
      <c r="G783" s="151"/>
      <c r="H783" s="152" t="s">
        <v>4063</v>
      </c>
      <c r="I783" s="152" t="s">
        <v>4743</v>
      </c>
      <c r="J783" s="144" t="s">
        <v>1075</v>
      </c>
      <c r="K783" s="821" t="s">
        <v>3855</v>
      </c>
      <c r="L783" s="152" t="str">
        <f>VLOOKUP(K783,CódigosRetorno!$A$2:$B$1683,2,FALSE)</f>
        <v>No existe información en el nombre del concepto.</v>
      </c>
      <c r="M783" s="144" t="s">
        <v>424</v>
      </c>
      <c r="N783" s="163" t="s">
        <v>163</v>
      </c>
      <c r="O783" s="304"/>
    </row>
    <row r="784" spans="1:15" ht="24" x14ac:dyDescent="0.3">
      <c r="A784" s="304"/>
      <c r="B784" s="975"/>
      <c r="C784" s="1030"/>
      <c r="D784" s="1008"/>
      <c r="E784" s="1008"/>
      <c r="F784" s="1089" t="s">
        <v>40</v>
      </c>
      <c r="G784" s="1008" t="s">
        <v>5714</v>
      </c>
      <c r="H784" s="1030" t="s">
        <v>4064</v>
      </c>
      <c r="I784" s="376" t="s">
        <v>4541</v>
      </c>
      <c r="J784" s="406" t="s">
        <v>1075</v>
      </c>
      <c r="K784" s="824" t="s">
        <v>4379</v>
      </c>
      <c r="L784" s="152" t="str">
        <f>VLOOKUP(K784,CódigosRetorno!$A$2:$B$1683,2,FALSE)</f>
        <v>El dato ingresado como codigo de identificación de concepto tributario no es valido (catalogo nro 55)</v>
      </c>
      <c r="M784" s="144" t="s">
        <v>424</v>
      </c>
      <c r="N784" s="151" t="s">
        <v>4646</v>
      </c>
      <c r="O784" s="304"/>
    </row>
    <row r="785" spans="1:15" ht="36" x14ac:dyDescent="0.3">
      <c r="A785" s="304"/>
      <c r="B785" s="975"/>
      <c r="C785" s="1030"/>
      <c r="D785" s="1008"/>
      <c r="E785" s="1008"/>
      <c r="F785" s="1089"/>
      <c r="G785" s="1008"/>
      <c r="H785" s="1030"/>
      <c r="I785" s="152" t="s">
        <v>4695</v>
      </c>
      <c r="J785" s="144" t="s">
        <v>171</v>
      </c>
      <c r="K785" s="821" t="s">
        <v>4414</v>
      </c>
      <c r="L785" s="152" t="str">
        <f>VLOOKUP(K785,CódigosRetorno!$A$2:$B$1683,2,FALSE)</f>
        <v>El XML no contiene el tag de codigo de pais de emision del documento de identidad</v>
      </c>
      <c r="M785" s="144" t="s">
        <v>424</v>
      </c>
      <c r="N785" s="163" t="s">
        <v>163</v>
      </c>
      <c r="O785" s="304"/>
    </row>
    <row r="786" spans="1:15" ht="36" x14ac:dyDescent="0.3">
      <c r="A786" s="304"/>
      <c r="B786" s="975"/>
      <c r="C786" s="1030"/>
      <c r="D786" s="1008"/>
      <c r="E786" s="1008"/>
      <c r="F786" s="1089"/>
      <c r="G786" s="1008"/>
      <c r="H786" s="1030"/>
      <c r="I786" s="152" t="s">
        <v>4696</v>
      </c>
      <c r="J786" s="144" t="s">
        <v>171</v>
      </c>
      <c r="K786" s="821" t="s">
        <v>4415</v>
      </c>
      <c r="L786" s="152" t="str">
        <f>VLOOKUP(K786,CódigosRetorno!$A$2:$B$1683,2,FALSE)</f>
        <v>El XML no contiene el tag de apellidos y nombres del huesped.</v>
      </c>
      <c r="M786" s="144" t="s">
        <v>424</v>
      </c>
      <c r="N786" s="163" t="s">
        <v>163</v>
      </c>
      <c r="O786" s="304"/>
    </row>
    <row r="787" spans="1:15" ht="36" x14ac:dyDescent="0.3">
      <c r="A787" s="304"/>
      <c r="B787" s="975"/>
      <c r="C787" s="1030"/>
      <c r="D787" s="1008"/>
      <c r="E787" s="1008"/>
      <c r="F787" s="1089"/>
      <c r="G787" s="1008"/>
      <c r="H787" s="1030"/>
      <c r="I787" s="152" t="s">
        <v>4697</v>
      </c>
      <c r="J787" s="144" t="s">
        <v>171</v>
      </c>
      <c r="K787" s="821" t="s">
        <v>4413</v>
      </c>
      <c r="L787" s="152" t="str">
        <f>VLOOKUP(K787,CódigosRetorno!$A$2:$B$1683,2,FALSE)</f>
        <v>El XML no contiene el tag de tipo de documentos del huesped.</v>
      </c>
      <c r="M787" s="144" t="s">
        <v>424</v>
      </c>
      <c r="N787" s="163" t="s">
        <v>163</v>
      </c>
      <c r="O787" s="304"/>
    </row>
    <row r="788" spans="1:15" ht="36" x14ac:dyDescent="0.3">
      <c r="A788" s="304"/>
      <c r="B788" s="975"/>
      <c r="C788" s="1030"/>
      <c r="D788" s="1008"/>
      <c r="E788" s="1008"/>
      <c r="F788" s="1089"/>
      <c r="G788" s="1008"/>
      <c r="H788" s="1030"/>
      <c r="I788" s="152" t="s">
        <v>4698</v>
      </c>
      <c r="J788" s="144" t="s">
        <v>171</v>
      </c>
      <c r="K788" s="821" t="s">
        <v>4412</v>
      </c>
      <c r="L788" s="152" t="str">
        <f>VLOOKUP(K788,CódigosRetorno!$A$2:$B$1683,2,FALSE)</f>
        <v>El XML no contiene el tag de numero de documentos del huesped.</v>
      </c>
      <c r="M788" s="144" t="s">
        <v>424</v>
      </c>
      <c r="N788" s="163" t="s">
        <v>163</v>
      </c>
      <c r="O788" s="304"/>
    </row>
    <row r="789" spans="1:15" ht="24" x14ac:dyDescent="0.3">
      <c r="A789" s="304"/>
      <c r="B789" s="975"/>
      <c r="C789" s="1030"/>
      <c r="D789" s="1008"/>
      <c r="E789" s="1008"/>
      <c r="F789" s="1089"/>
      <c r="G789" s="151" t="s">
        <v>3983</v>
      </c>
      <c r="H789" s="152" t="s">
        <v>3888</v>
      </c>
      <c r="I789" s="152" t="s">
        <v>6442</v>
      </c>
      <c r="J789" s="144" t="s">
        <v>1075</v>
      </c>
      <c r="K789" s="821" t="s">
        <v>4227</v>
      </c>
      <c r="L789" s="152" t="str">
        <f>VLOOKUP(K789,CódigosRetorno!$A$2:$B$1683,2,FALSE)</f>
        <v>El dato ingresado como atributo @listName es incorrecto.</v>
      </c>
      <c r="M789" s="144" t="s">
        <v>424</v>
      </c>
      <c r="N789" s="163" t="s">
        <v>163</v>
      </c>
      <c r="O789" s="304"/>
    </row>
    <row r="790" spans="1:15" ht="24" x14ac:dyDescent="0.3">
      <c r="A790" s="304"/>
      <c r="B790" s="975"/>
      <c r="C790" s="1030"/>
      <c r="D790" s="1008"/>
      <c r="E790" s="1008"/>
      <c r="F790" s="1089"/>
      <c r="G790" s="151" t="s">
        <v>3885</v>
      </c>
      <c r="H790" s="152" t="s">
        <v>3886</v>
      </c>
      <c r="I790" s="152" t="s">
        <v>4238</v>
      </c>
      <c r="J790" s="160" t="s">
        <v>1075</v>
      </c>
      <c r="K790" s="823" t="s">
        <v>4226</v>
      </c>
      <c r="L790" s="152" t="str">
        <f>VLOOKUP(K790,CódigosRetorno!$A$2:$B$1683,2,FALSE)</f>
        <v>El dato ingresado como atributo @listAgencyName es incorrecto.</v>
      </c>
      <c r="M790" s="144" t="s">
        <v>424</v>
      </c>
      <c r="N790" s="163" t="s">
        <v>163</v>
      </c>
      <c r="O790" s="304"/>
    </row>
    <row r="791" spans="1:15" ht="36" x14ac:dyDescent="0.3">
      <c r="A791" s="304"/>
      <c r="B791" s="975"/>
      <c r="C791" s="1030"/>
      <c r="D791" s="1008"/>
      <c r="E791" s="1008"/>
      <c r="F791" s="1089"/>
      <c r="G791" s="163" t="s">
        <v>3984</v>
      </c>
      <c r="H791" s="101" t="s">
        <v>3890</v>
      </c>
      <c r="I791" s="152" t="s">
        <v>6443</v>
      </c>
      <c r="J791" s="160" t="s">
        <v>1075</v>
      </c>
      <c r="K791" s="823" t="s">
        <v>4228</v>
      </c>
      <c r="L791" s="152" t="str">
        <f>VLOOKUP(K791,CódigosRetorno!$A$2:$B$1683,2,FALSE)</f>
        <v>El dato ingresado como atributo @listURI es incorrecto.</v>
      </c>
      <c r="M791" s="144" t="s">
        <v>424</v>
      </c>
      <c r="N791" s="163" t="s">
        <v>163</v>
      </c>
      <c r="O791" s="304"/>
    </row>
    <row r="792" spans="1:15" ht="24" x14ac:dyDescent="0.3">
      <c r="A792" s="304"/>
      <c r="B792" s="975"/>
      <c r="C792" s="1030"/>
      <c r="D792" s="1008"/>
      <c r="E792" s="1008"/>
      <c r="F792" s="1089" t="s">
        <v>4601</v>
      </c>
      <c r="G792" s="1089" t="s">
        <v>5733</v>
      </c>
      <c r="H792" s="1030" t="s">
        <v>4111</v>
      </c>
      <c r="I792" s="152" t="s">
        <v>6028</v>
      </c>
      <c r="J792" s="144" t="s">
        <v>171</v>
      </c>
      <c r="K792" s="823" t="s">
        <v>3787</v>
      </c>
      <c r="L792" s="152" t="str">
        <f>VLOOKUP(K792,CódigosRetorno!$A$2:$B$1683,2,FALSE)</f>
        <v>El XML no contiene tag o no existe información del valor del concepto por linea.</v>
      </c>
      <c r="M792" s="144" t="s">
        <v>424</v>
      </c>
      <c r="N792" s="163" t="s">
        <v>163</v>
      </c>
      <c r="O792" s="304"/>
    </row>
    <row r="793" spans="1:15" ht="24" x14ac:dyDescent="0.3">
      <c r="A793" s="304"/>
      <c r="B793" s="975"/>
      <c r="C793" s="1030"/>
      <c r="D793" s="1008"/>
      <c r="E793" s="1008"/>
      <c r="F793" s="1089"/>
      <c r="G793" s="1089"/>
      <c r="H793" s="1030"/>
      <c r="I793" s="152" t="s">
        <v>6017</v>
      </c>
      <c r="J793" s="144" t="s">
        <v>1075</v>
      </c>
      <c r="K793" s="823" t="s">
        <v>4401</v>
      </c>
      <c r="L793" s="152" t="str">
        <f>VLOOKUP(K793,CódigosRetorno!$A$2:$B$1683,2,FALSE)</f>
        <v>El dato ingresado como valor del concepto de la linea no cumple con el formato establecido.</v>
      </c>
      <c r="M793" s="144" t="s">
        <v>424</v>
      </c>
      <c r="N793" s="151" t="s">
        <v>4654</v>
      </c>
      <c r="O793" s="304"/>
    </row>
    <row r="794" spans="1:15" ht="24" x14ac:dyDescent="0.3">
      <c r="A794" s="304"/>
      <c r="B794" s="975"/>
      <c r="C794" s="1030"/>
      <c r="D794" s="1008"/>
      <c r="E794" s="1008"/>
      <c r="F794" s="1089"/>
      <c r="G794" s="1089"/>
      <c r="H794" s="1030"/>
      <c r="I794" s="152" t="s">
        <v>6018</v>
      </c>
      <c r="J794" s="144" t="s">
        <v>1075</v>
      </c>
      <c r="K794" s="823" t="s">
        <v>4401</v>
      </c>
      <c r="L794" s="152" t="str">
        <f>VLOOKUP(K794,CódigosRetorno!$A$2:$B$1683,2,FALSE)</f>
        <v>El dato ingresado como valor del concepto de la linea no cumple con el formato establecido.</v>
      </c>
      <c r="M794" s="144" t="s">
        <v>424</v>
      </c>
      <c r="N794" s="151" t="s">
        <v>4643</v>
      </c>
      <c r="O794" s="304"/>
    </row>
    <row r="795" spans="1:15" ht="60" x14ac:dyDescent="0.3">
      <c r="A795" s="304"/>
      <c r="B795" s="975"/>
      <c r="C795" s="1030"/>
      <c r="D795" s="1008"/>
      <c r="E795" s="1008"/>
      <c r="F795" s="1089"/>
      <c r="G795" s="1089"/>
      <c r="H795" s="1030"/>
      <c r="I795" s="593" t="s">
        <v>6475</v>
      </c>
      <c r="J795" s="588" t="s">
        <v>1075</v>
      </c>
      <c r="K795" s="374" t="s">
        <v>4401</v>
      </c>
      <c r="L795" s="152" t="str">
        <f>VLOOKUP(K795,CódigosRetorno!$A$2:$B$1683,2,FALSE)</f>
        <v>El dato ingresado como valor del concepto de la linea no cumple con el formato establecido.</v>
      </c>
      <c r="M795" s="144" t="s">
        <v>424</v>
      </c>
      <c r="N795" s="163" t="s">
        <v>163</v>
      </c>
      <c r="O795" s="304"/>
    </row>
    <row r="796" spans="1:15" ht="60" x14ac:dyDescent="0.3">
      <c r="A796" s="304"/>
      <c r="B796" s="975"/>
      <c r="C796" s="1030"/>
      <c r="D796" s="1008"/>
      <c r="E796" s="1008"/>
      <c r="F796" s="1089"/>
      <c r="G796" s="1089"/>
      <c r="H796" s="1030"/>
      <c r="I796" s="593" t="s">
        <v>6476</v>
      </c>
      <c r="J796" s="588" t="s">
        <v>1075</v>
      </c>
      <c r="K796" s="374" t="s">
        <v>4401</v>
      </c>
      <c r="L796" s="152" t="str">
        <f>VLOOKUP(K796,CódigosRetorno!$A$2:$B$1683,2,FALSE)</f>
        <v>El dato ingresado como valor del concepto de la linea no cumple con el formato establecido.</v>
      </c>
      <c r="M796" s="144" t="s">
        <v>424</v>
      </c>
      <c r="N796" s="163" t="s">
        <v>163</v>
      </c>
      <c r="O796" s="304"/>
    </row>
    <row r="797" spans="1:15" x14ac:dyDescent="0.3">
      <c r="A797" s="304"/>
      <c r="B797" s="187" t="s">
        <v>6067</v>
      </c>
      <c r="C797" s="179"/>
      <c r="D797" s="184"/>
      <c r="E797" s="184"/>
      <c r="F797" s="185"/>
      <c r="G797" s="186"/>
      <c r="H797" s="179"/>
      <c r="I797" s="179"/>
      <c r="J797" s="185" t="s">
        <v>163</v>
      </c>
      <c r="K797" s="190" t="s">
        <v>163</v>
      </c>
      <c r="L797" s="179" t="str">
        <f>VLOOKUP(K797,CódigosRetorno!$A$2:$B$1683,2,FALSE)</f>
        <v>-</v>
      </c>
      <c r="M797" s="212" t="s">
        <v>163</v>
      </c>
      <c r="N797" s="214" t="s">
        <v>163</v>
      </c>
      <c r="O797" s="305"/>
    </row>
    <row r="798" spans="1:15" ht="24" x14ac:dyDescent="0.3">
      <c r="A798" s="304"/>
      <c r="B798" s="975" t="s">
        <v>5462</v>
      </c>
      <c r="C798" s="1030" t="s">
        <v>6071</v>
      </c>
      <c r="D798" s="1008" t="s">
        <v>14</v>
      </c>
      <c r="E798" s="1008" t="s">
        <v>8</v>
      </c>
      <c r="F798" s="160" t="s">
        <v>5</v>
      </c>
      <c r="G798" s="151" t="s">
        <v>5714</v>
      </c>
      <c r="H798" s="152" t="s">
        <v>4063</v>
      </c>
      <c r="I798" s="152" t="s">
        <v>4743</v>
      </c>
      <c r="J798" s="144" t="s">
        <v>1075</v>
      </c>
      <c r="K798" s="821" t="s">
        <v>3855</v>
      </c>
      <c r="L798" s="152" t="str">
        <f>VLOOKUP(K798,CódigosRetorno!$A$2:$B$1683,2,FALSE)</f>
        <v>No existe información en el nombre del concepto.</v>
      </c>
      <c r="M798" s="144" t="s">
        <v>424</v>
      </c>
      <c r="N798" s="163" t="s">
        <v>163</v>
      </c>
      <c r="O798" s="305"/>
    </row>
    <row r="799" spans="1:15" ht="24" x14ac:dyDescent="0.3">
      <c r="A799" s="304"/>
      <c r="B799" s="975"/>
      <c r="C799" s="1030"/>
      <c r="D799" s="1008"/>
      <c r="E799" s="1008"/>
      <c r="F799" s="1089" t="s">
        <v>40</v>
      </c>
      <c r="G799" s="1008" t="s">
        <v>5714</v>
      </c>
      <c r="H799" s="974" t="s">
        <v>4064</v>
      </c>
      <c r="I799" s="376" t="s">
        <v>4541</v>
      </c>
      <c r="J799" s="406" t="s">
        <v>1075</v>
      </c>
      <c r="K799" s="824" t="s">
        <v>4379</v>
      </c>
      <c r="L799" s="152" t="str">
        <f>VLOOKUP(K799,CódigosRetorno!$A$2:$B$1683,2,FALSE)</f>
        <v>El dato ingresado como codigo de identificación de concepto tributario no es valido (catalogo nro 55)</v>
      </c>
      <c r="M799" s="144" t="s">
        <v>424</v>
      </c>
      <c r="N799" s="151" t="s">
        <v>4646</v>
      </c>
      <c r="O799" s="305"/>
    </row>
    <row r="800" spans="1:15" ht="24" x14ac:dyDescent="0.3">
      <c r="A800" s="304"/>
      <c r="B800" s="975"/>
      <c r="C800" s="1030"/>
      <c r="D800" s="1008"/>
      <c r="E800" s="1008"/>
      <c r="F800" s="1089"/>
      <c r="G800" s="1008"/>
      <c r="H800" s="974"/>
      <c r="I800" s="152" t="s">
        <v>6046</v>
      </c>
      <c r="J800" s="144" t="s">
        <v>171</v>
      </c>
      <c r="K800" s="821" t="s">
        <v>4433</v>
      </c>
      <c r="L800" s="152" t="str">
        <f>VLOOKUP(K800,CódigosRetorno!$A$2:$B$1683,2,FALSE)</f>
        <v>El XML no contiene el tag de Proveedores Estado: Número de Expediente</v>
      </c>
      <c r="M800" s="144" t="s">
        <v>424</v>
      </c>
      <c r="N800" s="151" t="s">
        <v>163</v>
      </c>
      <c r="O800" s="305"/>
    </row>
    <row r="801" spans="1:15" ht="24" x14ac:dyDescent="0.3">
      <c r="A801" s="304"/>
      <c r="B801" s="975"/>
      <c r="C801" s="1030"/>
      <c r="D801" s="1008"/>
      <c r="E801" s="1008"/>
      <c r="F801" s="1089"/>
      <c r="G801" s="1008"/>
      <c r="H801" s="974"/>
      <c r="I801" s="152" t="s">
        <v>6047</v>
      </c>
      <c r="J801" s="144" t="s">
        <v>171</v>
      </c>
      <c r="K801" s="821" t="s">
        <v>4434</v>
      </c>
      <c r="L801" s="152" t="str">
        <f>VLOOKUP(K801,CódigosRetorno!$A$2:$B$1683,2,FALSE)</f>
        <v>El XML no contiene el tag de Proveedores Estado: Código de Unidad Ejecutora</v>
      </c>
      <c r="M801" s="144" t="s">
        <v>424</v>
      </c>
      <c r="N801" s="163" t="s">
        <v>163</v>
      </c>
      <c r="O801" s="305"/>
    </row>
    <row r="802" spans="1:15" ht="24" x14ac:dyDescent="0.3">
      <c r="A802" s="304"/>
      <c r="B802" s="975"/>
      <c r="C802" s="1030"/>
      <c r="D802" s="1008"/>
      <c r="E802" s="1008"/>
      <c r="F802" s="1089"/>
      <c r="G802" s="1008"/>
      <c r="H802" s="974"/>
      <c r="I802" s="152" t="s">
        <v>6048</v>
      </c>
      <c r="J802" s="144" t="s">
        <v>171</v>
      </c>
      <c r="K802" s="821" t="s">
        <v>4435</v>
      </c>
      <c r="L802" s="152" t="str">
        <f>VLOOKUP(K802,CódigosRetorno!$A$2:$B$1683,2,FALSE)</f>
        <v>El XML no contiene el tag de Proveedores Estado: N° de Proceso de Selección</v>
      </c>
      <c r="M802" s="144" t="s">
        <v>424</v>
      </c>
      <c r="N802" s="163" t="s">
        <v>163</v>
      </c>
      <c r="O802" s="305"/>
    </row>
    <row r="803" spans="1:15" ht="24" x14ac:dyDescent="0.3">
      <c r="A803" s="304"/>
      <c r="B803" s="975"/>
      <c r="C803" s="1030"/>
      <c r="D803" s="1008"/>
      <c r="E803" s="1008"/>
      <c r="F803" s="1089"/>
      <c r="G803" s="1008"/>
      <c r="H803" s="974"/>
      <c r="I803" s="152" t="s">
        <v>6049</v>
      </c>
      <c r="J803" s="144" t="s">
        <v>171</v>
      </c>
      <c r="K803" s="821" t="s">
        <v>4436</v>
      </c>
      <c r="L803" s="152" t="str">
        <f>VLOOKUP(K803,CódigosRetorno!$A$2:$B$1683,2,FALSE)</f>
        <v>El XML no contiene el tag de Proveedores Estado: N° de Contrato</v>
      </c>
      <c r="M803" s="144" t="s">
        <v>424</v>
      </c>
      <c r="N803" s="163" t="s">
        <v>163</v>
      </c>
      <c r="O803" s="305"/>
    </row>
    <row r="804" spans="1:15" ht="24" x14ac:dyDescent="0.3">
      <c r="A804" s="304"/>
      <c r="B804" s="975"/>
      <c r="C804" s="1030"/>
      <c r="D804" s="1008"/>
      <c r="E804" s="1008"/>
      <c r="F804" s="1089"/>
      <c r="G804" s="151" t="s">
        <v>3983</v>
      </c>
      <c r="H804" s="152" t="s">
        <v>3888</v>
      </c>
      <c r="I804" s="152" t="s">
        <v>6442</v>
      </c>
      <c r="J804" s="144" t="s">
        <v>1075</v>
      </c>
      <c r="K804" s="821" t="s">
        <v>4227</v>
      </c>
      <c r="L804" s="152" t="str">
        <f>VLOOKUP(K804,CódigosRetorno!$A$2:$B$1683,2,FALSE)</f>
        <v>El dato ingresado como atributo @listName es incorrecto.</v>
      </c>
      <c r="M804" s="144" t="s">
        <v>424</v>
      </c>
      <c r="N804" s="163" t="s">
        <v>163</v>
      </c>
      <c r="O804" s="305"/>
    </row>
    <row r="805" spans="1:15" ht="24" x14ac:dyDescent="0.3">
      <c r="A805" s="304"/>
      <c r="B805" s="975"/>
      <c r="C805" s="1030"/>
      <c r="D805" s="1008"/>
      <c r="E805" s="1008"/>
      <c r="F805" s="1089"/>
      <c r="G805" s="151" t="s">
        <v>3885</v>
      </c>
      <c r="H805" s="152" t="s">
        <v>3886</v>
      </c>
      <c r="I805" s="152" t="s">
        <v>4238</v>
      </c>
      <c r="J805" s="160" t="s">
        <v>1075</v>
      </c>
      <c r="K805" s="823" t="s">
        <v>4226</v>
      </c>
      <c r="L805" s="152" t="str">
        <f>VLOOKUP(K805,CódigosRetorno!$A$2:$B$1683,2,FALSE)</f>
        <v>El dato ingresado como atributo @listAgencyName es incorrecto.</v>
      </c>
      <c r="M805" s="144" t="s">
        <v>424</v>
      </c>
      <c r="N805" s="163" t="s">
        <v>163</v>
      </c>
      <c r="O805" s="305"/>
    </row>
    <row r="806" spans="1:15" ht="36" x14ac:dyDescent="0.3">
      <c r="A806" s="304"/>
      <c r="B806" s="975"/>
      <c r="C806" s="1030"/>
      <c r="D806" s="1008"/>
      <c r="E806" s="1008"/>
      <c r="F806" s="1089"/>
      <c r="G806" s="163" t="s">
        <v>3984</v>
      </c>
      <c r="H806" s="101" t="s">
        <v>3890</v>
      </c>
      <c r="I806" s="152" t="s">
        <v>6443</v>
      </c>
      <c r="J806" s="160" t="s">
        <v>1075</v>
      </c>
      <c r="K806" s="823" t="s">
        <v>4228</v>
      </c>
      <c r="L806" s="152" t="str">
        <f>VLOOKUP(K806,CódigosRetorno!$A$2:$B$1683,2,FALSE)</f>
        <v>El dato ingresado como atributo @listURI es incorrecto.</v>
      </c>
      <c r="M806" s="144" t="s">
        <v>424</v>
      </c>
      <c r="N806" s="163" t="s">
        <v>163</v>
      </c>
      <c r="O806" s="305"/>
    </row>
    <row r="807" spans="1:15" ht="24" x14ac:dyDescent="0.3">
      <c r="A807" s="304"/>
      <c r="B807" s="975"/>
      <c r="C807" s="1030"/>
      <c r="D807" s="1008"/>
      <c r="E807" s="1008"/>
      <c r="F807" s="1089" t="s">
        <v>4112</v>
      </c>
      <c r="G807" s="1089"/>
      <c r="H807" s="1030" t="s">
        <v>5986</v>
      </c>
      <c r="I807" s="152" t="s">
        <v>6015</v>
      </c>
      <c r="J807" s="144" t="s">
        <v>171</v>
      </c>
      <c r="K807" s="821" t="s">
        <v>3787</v>
      </c>
      <c r="L807" s="152" t="str">
        <f>VLOOKUP(K807,CódigosRetorno!$A$2:$B$1683,2,FALSE)</f>
        <v>El XML no contiene tag o no existe información del valor del concepto por linea.</v>
      </c>
      <c r="M807" s="144" t="s">
        <v>424</v>
      </c>
      <c r="N807" s="163" t="s">
        <v>163</v>
      </c>
      <c r="O807" s="305"/>
    </row>
    <row r="808" spans="1:15" ht="60" x14ac:dyDescent="0.3">
      <c r="A808" s="304"/>
      <c r="B808" s="975"/>
      <c r="C808" s="1030"/>
      <c r="D808" s="1008"/>
      <c r="E808" s="1008"/>
      <c r="F808" s="1089"/>
      <c r="G808" s="1089"/>
      <c r="H808" s="1030"/>
      <c r="I808" s="593" t="s">
        <v>6477</v>
      </c>
      <c r="J808" s="588" t="s">
        <v>1075</v>
      </c>
      <c r="K808" s="373" t="s">
        <v>4401</v>
      </c>
      <c r="L808" s="152" t="str">
        <f>VLOOKUP(K808,CódigosRetorno!$A$2:$B$1683,2,FALSE)</f>
        <v>El dato ingresado como valor del concepto de la linea no cumple con el formato establecido.</v>
      </c>
      <c r="M808" s="144" t="s">
        <v>424</v>
      </c>
      <c r="N808" s="163" t="s">
        <v>163</v>
      </c>
      <c r="O808" s="305"/>
    </row>
    <row r="809" spans="1:15" ht="60" x14ac:dyDescent="0.3">
      <c r="A809" s="304"/>
      <c r="B809" s="975"/>
      <c r="C809" s="1030"/>
      <c r="D809" s="1008"/>
      <c r="E809" s="1008"/>
      <c r="F809" s="1089"/>
      <c r="G809" s="1089"/>
      <c r="H809" s="1030"/>
      <c r="I809" s="593" t="s">
        <v>6478</v>
      </c>
      <c r="J809" s="588" t="s">
        <v>1075</v>
      </c>
      <c r="K809" s="373" t="s">
        <v>4401</v>
      </c>
      <c r="L809" s="152" t="str">
        <f>VLOOKUP(K809,CódigosRetorno!$A$2:$B$1683,2,FALSE)</f>
        <v>El dato ingresado como valor del concepto de la linea no cumple con el formato establecido.</v>
      </c>
      <c r="M809" s="144" t="s">
        <v>424</v>
      </c>
      <c r="N809" s="163" t="s">
        <v>163</v>
      </c>
      <c r="O809" s="305"/>
    </row>
    <row r="810" spans="1:15" ht="60" x14ac:dyDescent="0.3">
      <c r="A810" s="304"/>
      <c r="B810" s="975"/>
      <c r="C810" s="1030"/>
      <c r="D810" s="1008"/>
      <c r="E810" s="1008"/>
      <c r="F810" s="1089"/>
      <c r="G810" s="1089"/>
      <c r="H810" s="1030"/>
      <c r="I810" s="593" t="s">
        <v>6479</v>
      </c>
      <c r="J810" s="588" t="s">
        <v>1075</v>
      </c>
      <c r="K810" s="373" t="s">
        <v>4401</v>
      </c>
      <c r="L810" s="152" t="str">
        <f>VLOOKUP(K810,CódigosRetorno!$A$2:$B$1683,2,FALSE)</f>
        <v>El dato ingresado como valor del concepto de la linea no cumple con el formato establecido.</v>
      </c>
      <c r="M810" s="144" t="s">
        <v>424</v>
      </c>
      <c r="N810" s="163" t="s">
        <v>163</v>
      </c>
      <c r="O810" s="305"/>
    </row>
    <row r="811" spans="1:15" ht="60" x14ac:dyDescent="0.3">
      <c r="A811" s="304"/>
      <c r="B811" s="975"/>
      <c r="C811" s="1030"/>
      <c r="D811" s="1008"/>
      <c r="E811" s="1008"/>
      <c r="F811" s="1089"/>
      <c r="G811" s="1089"/>
      <c r="H811" s="1030"/>
      <c r="I811" s="593" t="s">
        <v>6480</v>
      </c>
      <c r="J811" s="588" t="s">
        <v>1075</v>
      </c>
      <c r="K811" s="373" t="s">
        <v>4401</v>
      </c>
      <c r="L811" s="152" t="str">
        <f>VLOOKUP(K811,CódigosRetorno!$A$2:$B$1683,2,FALSE)</f>
        <v>El dato ingresado como valor del concepto de la linea no cumple con el formato establecido.</v>
      </c>
      <c r="M811" s="144" t="s">
        <v>424</v>
      </c>
      <c r="N811" s="163" t="s">
        <v>163</v>
      </c>
      <c r="O811" s="305"/>
    </row>
    <row r="812" spans="1:15" x14ac:dyDescent="0.3">
      <c r="A812" s="304"/>
      <c r="B812" s="187" t="s">
        <v>6114</v>
      </c>
      <c r="C812" s="179"/>
      <c r="D812" s="184"/>
      <c r="E812" s="184"/>
      <c r="F812" s="186"/>
      <c r="G812" s="184"/>
      <c r="H812" s="179" t="s">
        <v>163</v>
      </c>
      <c r="I812" s="179" t="s">
        <v>163</v>
      </c>
      <c r="J812" s="184" t="s">
        <v>163</v>
      </c>
      <c r="K812" s="185" t="s">
        <v>163</v>
      </c>
      <c r="L812" s="179" t="str">
        <f>VLOOKUP(K812,CódigosRetorno!$A$2:$B$1683,2,FALSE)</f>
        <v>-</v>
      </c>
      <c r="M812" s="184" t="s">
        <v>163</v>
      </c>
      <c r="N812" s="186" t="s">
        <v>163</v>
      </c>
      <c r="O812" s="305"/>
    </row>
    <row r="813" spans="1:15" ht="24" x14ac:dyDescent="0.3">
      <c r="A813" s="304"/>
      <c r="B813" s="975" t="s">
        <v>5463</v>
      </c>
      <c r="C813" s="1030" t="s">
        <v>7091</v>
      </c>
      <c r="D813" s="1008" t="s">
        <v>14</v>
      </c>
      <c r="E813" s="1008" t="s">
        <v>8</v>
      </c>
      <c r="F813" s="160" t="s">
        <v>5</v>
      </c>
      <c r="G813" s="151" t="s">
        <v>5714</v>
      </c>
      <c r="H813" s="152" t="s">
        <v>4063</v>
      </c>
      <c r="I813" s="152" t="s">
        <v>4743</v>
      </c>
      <c r="J813" s="144" t="s">
        <v>1075</v>
      </c>
      <c r="K813" s="821" t="s">
        <v>3855</v>
      </c>
      <c r="L813" s="152" t="str">
        <f>VLOOKUP(K813,CódigosRetorno!$A$2:$B$1683,2,FALSE)</f>
        <v>No existe información en el nombre del concepto.</v>
      </c>
      <c r="M813" s="144" t="s">
        <v>424</v>
      </c>
      <c r="N813" s="163" t="s">
        <v>163</v>
      </c>
      <c r="O813" s="305"/>
    </row>
    <row r="814" spans="1:15" ht="24" x14ac:dyDescent="0.3">
      <c r="A814" s="304"/>
      <c r="B814" s="975"/>
      <c r="C814" s="1030"/>
      <c r="D814" s="1008"/>
      <c r="E814" s="1008"/>
      <c r="F814" s="1089" t="s">
        <v>40</v>
      </c>
      <c r="G814" s="1008" t="s">
        <v>5714</v>
      </c>
      <c r="H814" s="1030" t="s">
        <v>4064</v>
      </c>
      <c r="I814" s="376" t="s">
        <v>4541</v>
      </c>
      <c r="J814" s="406" t="s">
        <v>1075</v>
      </c>
      <c r="K814" s="824" t="s">
        <v>4379</v>
      </c>
      <c r="L814" s="152" t="str">
        <f>VLOOKUP(K814,CódigosRetorno!$A$2:$B$1683,2,FALSE)</f>
        <v>El dato ingresado como codigo de identificación de concepto tributario no es valido (catalogo nro 55)</v>
      </c>
      <c r="M814" s="144" t="s">
        <v>424</v>
      </c>
      <c r="N814" s="151" t="s">
        <v>4646</v>
      </c>
      <c r="O814" s="305"/>
    </row>
    <row r="815" spans="1:15" ht="24" x14ac:dyDescent="0.3">
      <c r="A815" s="304"/>
      <c r="B815" s="975"/>
      <c r="C815" s="1030"/>
      <c r="D815" s="1008"/>
      <c r="E815" s="1008"/>
      <c r="F815" s="1089"/>
      <c r="G815" s="1008"/>
      <c r="H815" s="1030"/>
      <c r="I815" s="152" t="s">
        <v>5966</v>
      </c>
      <c r="J815" s="144" t="s">
        <v>171</v>
      </c>
      <c r="K815" s="821" t="s">
        <v>4437</v>
      </c>
      <c r="L815" s="152" t="str">
        <f>VLOOKUP(K815,CódigosRetorno!$A$2:$B$1683,2,FALSE)</f>
        <v>El XML no contiene el tag de Créditos Hipotecarios: Tipo de préstamo</v>
      </c>
      <c r="M815" s="144" t="s">
        <v>424</v>
      </c>
      <c r="N815" s="151" t="s">
        <v>4646</v>
      </c>
      <c r="O815" s="305"/>
    </row>
    <row r="816" spans="1:15" ht="36" x14ac:dyDescent="0.3">
      <c r="A816" s="304"/>
      <c r="B816" s="975"/>
      <c r="C816" s="1030"/>
      <c r="D816" s="1008"/>
      <c r="E816" s="1008"/>
      <c r="F816" s="1089"/>
      <c r="G816" s="1008"/>
      <c r="H816" s="1030"/>
      <c r="I816" s="152" t="s">
        <v>5967</v>
      </c>
      <c r="J816" s="144" t="s">
        <v>171</v>
      </c>
      <c r="K816" s="821" t="s">
        <v>4438</v>
      </c>
      <c r="L816" s="152" t="str">
        <f>VLOOKUP(K816,CódigosRetorno!$A$2:$B$1683,2,FALSE)</f>
        <v>El XML no contiene el tag de Créditos Hipotecarios: Partida Registral</v>
      </c>
      <c r="M816" s="144" t="s">
        <v>424</v>
      </c>
      <c r="N816" s="163" t="s">
        <v>163</v>
      </c>
      <c r="O816" s="305"/>
    </row>
    <row r="817" spans="1:15" ht="24" x14ac:dyDescent="0.3">
      <c r="A817" s="304"/>
      <c r="B817" s="975"/>
      <c r="C817" s="1030"/>
      <c r="D817" s="1008"/>
      <c r="E817" s="1008"/>
      <c r="F817" s="1089"/>
      <c r="G817" s="1008"/>
      <c r="H817" s="1030"/>
      <c r="I817" s="152" t="s">
        <v>5968</v>
      </c>
      <c r="J817" s="144" t="s">
        <v>171</v>
      </c>
      <c r="K817" s="821" t="s">
        <v>4439</v>
      </c>
      <c r="L817" s="152" t="str">
        <f>VLOOKUP(K817,CódigosRetorno!$A$2:$B$1683,2,FALSE)</f>
        <v>El XML no contiene el tag de Créditos Hipotecarios: Número de contrato</v>
      </c>
      <c r="M817" s="144" t="s">
        <v>424</v>
      </c>
      <c r="N817" s="163" t="s">
        <v>163</v>
      </c>
      <c r="O817" s="305"/>
    </row>
    <row r="818" spans="1:15" ht="24" x14ac:dyDescent="0.3">
      <c r="A818" s="304"/>
      <c r="B818" s="975"/>
      <c r="C818" s="1030"/>
      <c r="D818" s="1008"/>
      <c r="E818" s="1008"/>
      <c r="F818" s="1089"/>
      <c r="G818" s="1008"/>
      <c r="H818" s="1030"/>
      <c r="I818" s="152" t="s">
        <v>5970</v>
      </c>
      <c r="J818" s="144" t="s">
        <v>171</v>
      </c>
      <c r="K818" s="821" t="s">
        <v>4440</v>
      </c>
      <c r="L818" s="152" t="str">
        <f>VLOOKUP(K818,CódigosRetorno!$A$2:$B$1683,2,FALSE)</f>
        <v>El XML no contiene el tag de Créditos Hipotecarios: Fecha de otorgamiento del crédito</v>
      </c>
      <c r="M818" s="144" t="s">
        <v>424</v>
      </c>
      <c r="N818" s="163" t="s">
        <v>163</v>
      </c>
      <c r="O818" s="305"/>
    </row>
    <row r="819" spans="1:15" ht="36" x14ac:dyDescent="0.3">
      <c r="A819" s="304"/>
      <c r="B819" s="975"/>
      <c r="C819" s="1030"/>
      <c r="D819" s="1008"/>
      <c r="E819" s="1008"/>
      <c r="F819" s="1089"/>
      <c r="G819" s="1008"/>
      <c r="H819" s="1030"/>
      <c r="I819" s="152" t="s">
        <v>5969</v>
      </c>
      <c r="J819" s="144" t="s">
        <v>171</v>
      </c>
      <c r="K819" s="821" t="s">
        <v>4441</v>
      </c>
      <c r="L819" s="152" t="str">
        <f>VLOOKUP(K819,CódigosRetorno!$A$2:$B$1683,2,FALSE)</f>
        <v>El XML no contiene el tag de Créditos Hipotecarios: Dirección del predio - Código de ubigeo</v>
      </c>
      <c r="M819" s="144" t="s">
        <v>424</v>
      </c>
      <c r="N819" s="163" t="s">
        <v>163</v>
      </c>
      <c r="O819" s="305"/>
    </row>
    <row r="820" spans="1:15" ht="36" x14ac:dyDescent="0.3">
      <c r="A820" s="304"/>
      <c r="B820" s="975"/>
      <c r="C820" s="1030"/>
      <c r="D820" s="1008"/>
      <c r="E820" s="1008"/>
      <c r="F820" s="1089"/>
      <c r="G820" s="1008"/>
      <c r="H820" s="1030"/>
      <c r="I820" s="152" t="s">
        <v>5971</v>
      </c>
      <c r="J820" s="144" t="s">
        <v>171</v>
      </c>
      <c r="K820" s="821" t="s">
        <v>4442</v>
      </c>
      <c r="L820" s="152" t="str">
        <f>VLOOKUP(K820,CódigosRetorno!$A$2:$B$1683,2,FALSE)</f>
        <v>El XML no contiene el tag de Créditos Hipotecarios: Dirección del predio - Dirección completa</v>
      </c>
      <c r="M820" s="144" t="s">
        <v>424</v>
      </c>
      <c r="N820" s="163" t="s">
        <v>163</v>
      </c>
      <c r="O820" s="305"/>
    </row>
    <row r="821" spans="1:15" ht="24" x14ac:dyDescent="0.3">
      <c r="A821" s="304"/>
      <c r="B821" s="975"/>
      <c r="C821" s="1030"/>
      <c r="D821" s="1008"/>
      <c r="E821" s="1008"/>
      <c r="F821" s="1089"/>
      <c r="G821" s="151" t="s">
        <v>3983</v>
      </c>
      <c r="H821" s="152" t="s">
        <v>3888</v>
      </c>
      <c r="I821" s="152" t="s">
        <v>6442</v>
      </c>
      <c r="J821" s="144" t="s">
        <v>1075</v>
      </c>
      <c r="K821" s="821" t="s">
        <v>4227</v>
      </c>
      <c r="L821" s="152" t="str">
        <f>VLOOKUP(K821,CódigosRetorno!$A$2:$B$1683,2,FALSE)</f>
        <v>El dato ingresado como atributo @listName es incorrecto.</v>
      </c>
      <c r="M821" s="144" t="s">
        <v>424</v>
      </c>
      <c r="N821" s="163" t="s">
        <v>163</v>
      </c>
      <c r="O821" s="305"/>
    </row>
    <row r="822" spans="1:15" ht="24" x14ac:dyDescent="0.3">
      <c r="A822" s="304"/>
      <c r="B822" s="975"/>
      <c r="C822" s="1030"/>
      <c r="D822" s="1008"/>
      <c r="E822" s="1008"/>
      <c r="F822" s="1089"/>
      <c r="G822" s="151" t="s">
        <v>3885</v>
      </c>
      <c r="H822" s="152" t="s">
        <v>3886</v>
      </c>
      <c r="I822" s="152" t="s">
        <v>4238</v>
      </c>
      <c r="J822" s="160" t="s">
        <v>1075</v>
      </c>
      <c r="K822" s="823" t="s">
        <v>4226</v>
      </c>
      <c r="L822" s="152" t="str">
        <f>VLOOKUP(K822,CódigosRetorno!$A$2:$B$1683,2,FALSE)</f>
        <v>El dato ingresado como atributo @listAgencyName es incorrecto.</v>
      </c>
      <c r="M822" s="144" t="s">
        <v>424</v>
      </c>
      <c r="N822" s="163" t="s">
        <v>163</v>
      </c>
      <c r="O822" s="305"/>
    </row>
    <row r="823" spans="1:15" ht="36" x14ac:dyDescent="0.3">
      <c r="A823" s="304"/>
      <c r="B823" s="975"/>
      <c r="C823" s="1030"/>
      <c r="D823" s="1008"/>
      <c r="E823" s="1008"/>
      <c r="F823" s="1089"/>
      <c r="G823" s="163" t="s">
        <v>3984</v>
      </c>
      <c r="H823" s="101" t="s">
        <v>3890</v>
      </c>
      <c r="I823" s="152" t="s">
        <v>6443</v>
      </c>
      <c r="J823" s="160" t="s">
        <v>1075</v>
      </c>
      <c r="K823" s="823" t="s">
        <v>4228</v>
      </c>
      <c r="L823" s="152" t="str">
        <f>VLOOKUP(K823,CódigosRetorno!$A$2:$B$1683,2,FALSE)</f>
        <v>El dato ingresado como atributo @listURI es incorrecto.</v>
      </c>
      <c r="M823" s="144" t="s">
        <v>424</v>
      </c>
      <c r="N823" s="163" t="s">
        <v>163</v>
      </c>
      <c r="O823" s="305"/>
    </row>
    <row r="824" spans="1:15" ht="36" x14ac:dyDescent="0.3">
      <c r="A824" s="304"/>
      <c r="B824" s="975"/>
      <c r="C824" s="1030"/>
      <c r="D824" s="1008"/>
      <c r="E824" s="1008"/>
      <c r="F824" s="1089" t="s">
        <v>4113</v>
      </c>
      <c r="G824" s="1089" t="s">
        <v>5734</v>
      </c>
      <c r="H824" s="1030" t="s">
        <v>6118</v>
      </c>
      <c r="I824" s="152" t="s">
        <v>6033</v>
      </c>
      <c r="J824" s="144" t="s">
        <v>171</v>
      </c>
      <c r="K824" s="821" t="s">
        <v>3787</v>
      </c>
      <c r="L824" s="152" t="str">
        <f>VLOOKUP(K824,CódigosRetorno!$A$2:$B$1683,2,FALSE)</f>
        <v>El XML no contiene tag o no existe información del valor del concepto por linea.</v>
      </c>
      <c r="M824" s="144" t="s">
        <v>424</v>
      </c>
      <c r="N824" s="163" t="s">
        <v>163</v>
      </c>
      <c r="O824" s="305"/>
    </row>
    <row r="825" spans="1:15" ht="24" x14ac:dyDescent="0.3">
      <c r="A825" s="304"/>
      <c r="B825" s="975"/>
      <c r="C825" s="1030"/>
      <c r="D825" s="1008"/>
      <c r="E825" s="1008"/>
      <c r="F825" s="1089"/>
      <c r="G825" s="1089"/>
      <c r="H825" s="1030"/>
      <c r="I825" s="152" t="s">
        <v>6034</v>
      </c>
      <c r="J825" s="144" t="s">
        <v>1075</v>
      </c>
      <c r="K825" s="821" t="s">
        <v>4401</v>
      </c>
      <c r="L825" s="152" t="str">
        <f>VLOOKUP(K825,CódigosRetorno!$A$2:$B$1683,2,FALSE)</f>
        <v>El dato ingresado como valor del concepto de la linea no cumple con el formato establecido.</v>
      </c>
      <c r="M825" s="144" t="s">
        <v>424</v>
      </c>
      <c r="N825" s="151" t="s">
        <v>4660</v>
      </c>
      <c r="O825" s="305"/>
    </row>
    <row r="826" spans="1:15" ht="24" x14ac:dyDescent="0.3">
      <c r="A826" s="304"/>
      <c r="B826" s="975"/>
      <c r="C826" s="1030"/>
      <c r="D826" s="1008"/>
      <c r="E826" s="1008"/>
      <c r="F826" s="1089"/>
      <c r="G826" s="1089"/>
      <c r="H826" s="1030"/>
      <c r="I826" s="152" t="s">
        <v>6035</v>
      </c>
      <c r="J826" s="144" t="s">
        <v>1075</v>
      </c>
      <c r="K826" s="821" t="s">
        <v>4401</v>
      </c>
      <c r="L826" s="152" t="str">
        <f>VLOOKUP(K826,CódigosRetorno!$A$2:$B$1683,2,FALSE)</f>
        <v>El dato ingresado como valor del concepto de la linea no cumple con el formato establecido.</v>
      </c>
      <c r="M826" s="144" t="s">
        <v>424</v>
      </c>
      <c r="N826" s="151" t="s">
        <v>4659</v>
      </c>
      <c r="O826" s="305"/>
    </row>
    <row r="827" spans="1:15" ht="60" x14ac:dyDescent="0.3">
      <c r="A827" s="304"/>
      <c r="B827" s="975"/>
      <c r="C827" s="1030"/>
      <c r="D827" s="1008"/>
      <c r="E827" s="1008"/>
      <c r="F827" s="1089"/>
      <c r="G827" s="1089"/>
      <c r="H827" s="1030"/>
      <c r="I827" s="593" t="s">
        <v>6481</v>
      </c>
      <c r="J827" s="588" t="s">
        <v>1075</v>
      </c>
      <c r="K827" s="373" t="s">
        <v>4401</v>
      </c>
      <c r="L827" s="152" t="str">
        <f>VLOOKUP(K827,CódigosRetorno!$A$2:$B$1683,2,FALSE)</f>
        <v>El dato ingresado como valor del concepto de la linea no cumple con el formato establecido.</v>
      </c>
      <c r="M827" s="144" t="s">
        <v>424</v>
      </c>
      <c r="N827" s="163" t="s">
        <v>163</v>
      </c>
      <c r="O827" s="304"/>
    </row>
    <row r="828" spans="1:15" ht="60" x14ac:dyDescent="0.3">
      <c r="A828" s="304"/>
      <c r="B828" s="975"/>
      <c r="C828" s="1030"/>
      <c r="D828" s="1008"/>
      <c r="E828" s="1008"/>
      <c r="F828" s="1089"/>
      <c r="G828" s="1089"/>
      <c r="H828" s="1030"/>
      <c r="I828" s="593" t="s">
        <v>6482</v>
      </c>
      <c r="J828" s="588" t="s">
        <v>1075</v>
      </c>
      <c r="K828" s="373" t="s">
        <v>4401</v>
      </c>
      <c r="L828" s="152" t="str">
        <f>VLOOKUP(K828,CódigosRetorno!$A$2:$B$1683,2,FALSE)</f>
        <v>El dato ingresado como valor del concepto de la linea no cumple con el formato establecido.</v>
      </c>
      <c r="M828" s="144" t="s">
        <v>424</v>
      </c>
      <c r="N828" s="163" t="s">
        <v>163</v>
      </c>
      <c r="O828" s="304"/>
    </row>
    <row r="829" spans="1:15" ht="24" x14ac:dyDescent="0.3">
      <c r="A829" s="304"/>
      <c r="B829" s="975"/>
      <c r="C829" s="1030"/>
      <c r="D829" s="1008"/>
      <c r="E829" s="1008"/>
      <c r="F829" s="1089"/>
      <c r="G829" s="1089"/>
      <c r="H829" s="1030"/>
      <c r="I829" s="152" t="s">
        <v>6036</v>
      </c>
      <c r="J829" s="144" t="s">
        <v>1075</v>
      </c>
      <c r="K829" s="821" t="s">
        <v>4401</v>
      </c>
      <c r="L829" s="152" t="str">
        <f>VLOOKUP(K829,CódigosRetorno!$A$2:$B$1683,2,FALSE)</f>
        <v>El dato ingresado como valor del concepto de la linea no cumple con el formato establecido.</v>
      </c>
      <c r="M829" s="144" t="s">
        <v>424</v>
      </c>
      <c r="N829" s="163" t="s">
        <v>163</v>
      </c>
      <c r="O829" s="304"/>
    </row>
    <row r="830" spans="1:15" ht="24" x14ac:dyDescent="0.3">
      <c r="A830" s="304"/>
      <c r="B830" s="975"/>
      <c r="C830" s="1030"/>
      <c r="D830" s="1008"/>
      <c r="E830" s="1008"/>
      <c r="F830" s="1089"/>
      <c r="G830" s="1089"/>
      <c r="H830" s="1030"/>
      <c r="I830" s="152" t="s">
        <v>6037</v>
      </c>
      <c r="J830" s="144" t="s">
        <v>1075</v>
      </c>
      <c r="K830" s="821" t="s">
        <v>4401</v>
      </c>
      <c r="L830" s="152" t="str">
        <f>VLOOKUP(K830,CódigosRetorno!$A$2:$B$1683,2,FALSE)</f>
        <v>El dato ingresado como valor del concepto de la linea no cumple con el formato establecido.</v>
      </c>
      <c r="M830" s="144" t="s">
        <v>424</v>
      </c>
      <c r="N830" s="151" t="s">
        <v>4642</v>
      </c>
      <c r="O830" s="304"/>
    </row>
    <row r="831" spans="1:15" ht="60" x14ac:dyDescent="0.3">
      <c r="A831" s="304"/>
      <c r="B831" s="975"/>
      <c r="C831" s="1030"/>
      <c r="D831" s="1008"/>
      <c r="E831" s="1008"/>
      <c r="F831" s="1089"/>
      <c r="G831" s="1089"/>
      <c r="H831" s="1030"/>
      <c r="I831" s="593" t="s">
        <v>6483</v>
      </c>
      <c r="J831" s="588" t="s">
        <v>1075</v>
      </c>
      <c r="K831" s="373" t="s">
        <v>4401</v>
      </c>
      <c r="L831" s="152" t="str">
        <f>VLOOKUP(K831,CódigosRetorno!$A$2:$B$1683,2,FALSE)</f>
        <v>El dato ingresado como valor del concepto de la linea no cumple con el formato establecido.</v>
      </c>
      <c r="M831" s="144" t="s">
        <v>424</v>
      </c>
      <c r="N831" s="163" t="s">
        <v>163</v>
      </c>
      <c r="O831" s="304"/>
    </row>
    <row r="832" spans="1:15" x14ac:dyDescent="0.3">
      <c r="A832" s="304"/>
      <c r="B832" s="187" t="s">
        <v>6063</v>
      </c>
      <c r="C832" s="188"/>
      <c r="D832" s="184"/>
      <c r="E832" s="184"/>
      <c r="F832" s="184"/>
      <c r="G832" s="184"/>
      <c r="H832" s="179"/>
      <c r="I832" s="179"/>
      <c r="J832" s="185" t="s">
        <v>163</v>
      </c>
      <c r="K832" s="190" t="s">
        <v>163</v>
      </c>
      <c r="L832" s="179" t="str">
        <f>VLOOKUP(K832,CódigosRetorno!$A$2:$B$1683,2,FALSE)</f>
        <v>-</v>
      </c>
      <c r="M832" s="212" t="s">
        <v>163</v>
      </c>
      <c r="N832" s="214" t="s">
        <v>163</v>
      </c>
      <c r="O832" s="304"/>
    </row>
    <row r="833" spans="1:15" ht="24" x14ac:dyDescent="0.3">
      <c r="A833" s="304"/>
      <c r="B833" s="975" t="s">
        <v>5464</v>
      </c>
      <c r="C833" s="1030" t="s">
        <v>4114</v>
      </c>
      <c r="D833" s="1008" t="s">
        <v>14</v>
      </c>
      <c r="E833" s="1008" t="s">
        <v>8</v>
      </c>
      <c r="F833" s="160" t="s">
        <v>5</v>
      </c>
      <c r="G833" s="151"/>
      <c r="H833" s="152" t="s">
        <v>4063</v>
      </c>
      <c r="I833" s="152" t="s">
        <v>4743</v>
      </c>
      <c r="J833" s="144" t="s">
        <v>1075</v>
      </c>
      <c r="K833" s="821" t="s">
        <v>3855</v>
      </c>
      <c r="L833" s="152" t="str">
        <f>VLOOKUP(K833,CódigosRetorno!$A$2:$B$1683,2,FALSE)</f>
        <v>No existe información en el nombre del concepto.</v>
      </c>
      <c r="M833" s="144" t="s">
        <v>424</v>
      </c>
      <c r="N833" s="163" t="s">
        <v>163</v>
      </c>
      <c r="O833" s="304"/>
    </row>
    <row r="834" spans="1:15" ht="24" x14ac:dyDescent="0.3">
      <c r="A834" s="304"/>
      <c r="B834" s="975"/>
      <c r="C834" s="1030"/>
      <c r="D834" s="1008"/>
      <c r="E834" s="1008"/>
      <c r="F834" s="1089" t="s">
        <v>40</v>
      </c>
      <c r="G834" s="1008" t="s">
        <v>5714</v>
      </c>
      <c r="H834" s="1030" t="s">
        <v>4064</v>
      </c>
      <c r="I834" s="376" t="s">
        <v>4541</v>
      </c>
      <c r="J834" s="406" t="s">
        <v>1075</v>
      </c>
      <c r="K834" s="824" t="s">
        <v>4379</v>
      </c>
      <c r="L834" s="152" t="str">
        <f>VLOOKUP(K834,CódigosRetorno!$A$2:$B$1683,2,FALSE)</f>
        <v>El dato ingresado como codigo de identificación de concepto tributario no es valido (catalogo nro 55)</v>
      </c>
      <c r="M834" s="144" t="s">
        <v>424</v>
      </c>
      <c r="N834" s="151" t="s">
        <v>4646</v>
      </c>
      <c r="O834" s="304"/>
    </row>
    <row r="835" spans="1:15" ht="36" x14ac:dyDescent="0.3">
      <c r="A835" s="304"/>
      <c r="B835" s="975"/>
      <c r="C835" s="1030"/>
      <c r="D835" s="1008"/>
      <c r="E835" s="1008"/>
      <c r="F835" s="1089"/>
      <c r="G835" s="1008"/>
      <c r="H835" s="1030"/>
      <c r="I835" s="152" t="s">
        <v>4675</v>
      </c>
      <c r="J835" s="160" t="s">
        <v>171</v>
      </c>
      <c r="K835" s="821" t="s">
        <v>4455</v>
      </c>
      <c r="L835" s="152" t="str">
        <f>VLOOKUP(K835,CódigosRetorno!$A$2:$B$1683,2,FALSE)</f>
        <v>El XML no contiene el tag de Carta Porte Aéreo:  Lugar de origen - Código de ubigeo</v>
      </c>
      <c r="M835" s="144" t="s">
        <v>424</v>
      </c>
      <c r="N835" s="151" t="s">
        <v>163</v>
      </c>
      <c r="O835" s="304"/>
    </row>
    <row r="836" spans="1:15" ht="36" x14ac:dyDescent="0.3">
      <c r="A836" s="304"/>
      <c r="B836" s="975"/>
      <c r="C836" s="1030"/>
      <c r="D836" s="1008"/>
      <c r="E836" s="1008"/>
      <c r="F836" s="1089"/>
      <c r="G836" s="1008"/>
      <c r="H836" s="1030"/>
      <c r="I836" s="152" t="s">
        <v>4676</v>
      </c>
      <c r="J836" s="160" t="s">
        <v>171</v>
      </c>
      <c r="K836" s="821" t="s">
        <v>4456</v>
      </c>
      <c r="L836" s="152" t="str">
        <f>VLOOKUP(K836,CódigosRetorno!$A$2:$B$1683,2,FALSE)</f>
        <v>El XML no contiene el tag de Carta Porte Aéreo:  Lugar de origen - Dirección detallada</v>
      </c>
      <c r="M836" s="144" t="s">
        <v>424</v>
      </c>
      <c r="N836" s="163" t="s">
        <v>163</v>
      </c>
      <c r="O836" s="304"/>
    </row>
    <row r="837" spans="1:15" ht="36" x14ac:dyDescent="0.3">
      <c r="A837" s="304"/>
      <c r="B837" s="975"/>
      <c r="C837" s="1030"/>
      <c r="D837" s="1008"/>
      <c r="E837" s="1008"/>
      <c r="F837" s="1089"/>
      <c r="G837" s="1008"/>
      <c r="H837" s="1030"/>
      <c r="I837" s="152" t="s">
        <v>4677</v>
      </c>
      <c r="J837" s="160" t="s">
        <v>171</v>
      </c>
      <c r="K837" s="821" t="s">
        <v>4457</v>
      </c>
      <c r="L837" s="152" t="str">
        <f>VLOOKUP(K837,CódigosRetorno!$A$2:$B$1683,2,FALSE)</f>
        <v>El XML no contiene el tag de Carta Porte Aéreo:  Lugar de destino - Código de ubigeo</v>
      </c>
      <c r="M837" s="144" t="s">
        <v>424</v>
      </c>
      <c r="N837" s="163" t="s">
        <v>163</v>
      </c>
      <c r="O837" s="304"/>
    </row>
    <row r="838" spans="1:15" ht="36" x14ac:dyDescent="0.3">
      <c r="A838" s="304"/>
      <c r="B838" s="975"/>
      <c r="C838" s="1030"/>
      <c r="D838" s="1008"/>
      <c r="E838" s="1008"/>
      <c r="F838" s="1089"/>
      <c r="G838" s="1008"/>
      <c r="H838" s="1030"/>
      <c r="I838" s="152" t="s">
        <v>4678</v>
      </c>
      <c r="J838" s="144" t="s">
        <v>171</v>
      </c>
      <c r="K838" s="821" t="s">
        <v>4458</v>
      </c>
      <c r="L838" s="152" t="str">
        <f>VLOOKUP(K838,CódigosRetorno!$A$2:$B$1683,2,FALSE)</f>
        <v>El XML no contiene el tag de Carta Porte Aéreo:  Lugar de destino - Dirección detallada</v>
      </c>
      <c r="M838" s="144" t="s">
        <v>424</v>
      </c>
      <c r="N838" s="163" t="s">
        <v>163</v>
      </c>
      <c r="O838" s="304"/>
    </row>
    <row r="839" spans="1:15" ht="24" x14ac:dyDescent="0.3">
      <c r="A839" s="304"/>
      <c r="B839" s="975"/>
      <c r="C839" s="1030"/>
      <c r="D839" s="1008"/>
      <c r="E839" s="1008"/>
      <c r="F839" s="1089"/>
      <c r="G839" s="151" t="s">
        <v>3983</v>
      </c>
      <c r="H839" s="152" t="s">
        <v>3888</v>
      </c>
      <c r="I839" s="152" t="s">
        <v>6442</v>
      </c>
      <c r="J839" s="144" t="s">
        <v>1075</v>
      </c>
      <c r="K839" s="821" t="s">
        <v>4227</v>
      </c>
      <c r="L839" s="152" t="str">
        <f>VLOOKUP(K839,CódigosRetorno!$A$2:$B$1683,2,FALSE)</f>
        <v>El dato ingresado como atributo @listName es incorrecto.</v>
      </c>
      <c r="M839" s="144" t="s">
        <v>424</v>
      </c>
      <c r="N839" s="163" t="s">
        <v>163</v>
      </c>
      <c r="O839" s="304"/>
    </row>
    <row r="840" spans="1:15" ht="24" x14ac:dyDescent="0.3">
      <c r="A840" s="304"/>
      <c r="B840" s="975"/>
      <c r="C840" s="1030"/>
      <c r="D840" s="1008"/>
      <c r="E840" s="1008"/>
      <c r="F840" s="1089"/>
      <c r="G840" s="151" t="s">
        <v>3885</v>
      </c>
      <c r="H840" s="152" t="s">
        <v>3886</v>
      </c>
      <c r="I840" s="152" t="s">
        <v>4238</v>
      </c>
      <c r="J840" s="160" t="s">
        <v>1075</v>
      </c>
      <c r="K840" s="823" t="s">
        <v>4226</v>
      </c>
      <c r="L840" s="152" t="str">
        <f>VLOOKUP(K840,CódigosRetorno!$A$2:$B$1683,2,FALSE)</f>
        <v>El dato ingresado como atributo @listAgencyName es incorrecto.</v>
      </c>
      <c r="M840" s="144" t="s">
        <v>424</v>
      </c>
      <c r="N840" s="163" t="s">
        <v>163</v>
      </c>
      <c r="O840" s="304"/>
    </row>
    <row r="841" spans="1:15" ht="36" x14ac:dyDescent="0.3">
      <c r="A841" s="304"/>
      <c r="B841" s="975"/>
      <c r="C841" s="1030"/>
      <c r="D841" s="1008"/>
      <c r="E841" s="1008"/>
      <c r="F841" s="1089"/>
      <c r="G841" s="163" t="s">
        <v>3984</v>
      </c>
      <c r="H841" s="101" t="s">
        <v>3890</v>
      </c>
      <c r="I841" s="152" t="s">
        <v>6443</v>
      </c>
      <c r="J841" s="160" t="s">
        <v>1075</v>
      </c>
      <c r="K841" s="823" t="s">
        <v>4228</v>
      </c>
      <c r="L841" s="152" t="str">
        <f>VLOOKUP(K841,CódigosRetorno!$A$2:$B$1683,2,FALSE)</f>
        <v>El dato ingresado como atributo @listURI es incorrecto.</v>
      </c>
      <c r="M841" s="144" t="s">
        <v>424</v>
      </c>
      <c r="N841" s="163" t="s">
        <v>163</v>
      </c>
      <c r="O841" s="304"/>
    </row>
    <row r="842" spans="1:15" ht="24" x14ac:dyDescent="0.3">
      <c r="A842" s="304"/>
      <c r="B842" s="975"/>
      <c r="C842" s="1030"/>
      <c r="D842" s="1008"/>
      <c r="E842" s="1008"/>
      <c r="F842" s="1089" t="s">
        <v>4599</v>
      </c>
      <c r="G842" s="1089" t="s">
        <v>5735</v>
      </c>
      <c r="H842" s="1030" t="s">
        <v>4115</v>
      </c>
      <c r="I842" s="152" t="s">
        <v>6038</v>
      </c>
      <c r="J842" s="144" t="s">
        <v>171</v>
      </c>
      <c r="K842" s="821" t="s">
        <v>3787</v>
      </c>
      <c r="L842" s="152" t="str">
        <f>VLOOKUP(K842,CódigosRetorno!$A$2:$B$1683,2,FALSE)</f>
        <v>El XML no contiene tag o no existe información del valor del concepto por linea.</v>
      </c>
      <c r="M842" s="144" t="s">
        <v>424</v>
      </c>
      <c r="N842" s="151" t="s">
        <v>163</v>
      </c>
      <c r="O842" s="304"/>
    </row>
    <row r="843" spans="1:15" ht="24" x14ac:dyDescent="0.3">
      <c r="A843" s="304"/>
      <c r="B843" s="975"/>
      <c r="C843" s="1030"/>
      <c r="D843" s="1008"/>
      <c r="E843" s="1008"/>
      <c r="F843" s="1089"/>
      <c r="G843" s="1089"/>
      <c r="H843" s="1030"/>
      <c r="I843" s="152" t="s">
        <v>6039</v>
      </c>
      <c r="J843" s="144" t="s">
        <v>1075</v>
      </c>
      <c r="K843" s="821" t="s">
        <v>4401</v>
      </c>
      <c r="L843" s="152" t="str">
        <f>VLOOKUP(K843,CódigosRetorno!$A$2:$B$1683,2,FALSE)</f>
        <v>El dato ingresado como valor del concepto de la linea no cumple con el formato establecido.</v>
      </c>
      <c r="M843" s="144" t="s">
        <v>424</v>
      </c>
      <c r="N843" s="151" t="s">
        <v>4642</v>
      </c>
      <c r="O843" s="304"/>
    </row>
    <row r="844" spans="1:15" ht="24" x14ac:dyDescent="0.3">
      <c r="A844" s="304"/>
      <c r="B844" s="975"/>
      <c r="C844" s="1030"/>
      <c r="D844" s="1008"/>
      <c r="E844" s="1008"/>
      <c r="F844" s="1089"/>
      <c r="G844" s="1089"/>
      <c r="H844" s="1030"/>
      <c r="I844" s="152" t="s">
        <v>6040</v>
      </c>
      <c r="J844" s="144" t="s">
        <v>1075</v>
      </c>
      <c r="K844" s="821" t="s">
        <v>4401</v>
      </c>
      <c r="L844" s="152" t="str">
        <f>VLOOKUP(K844,CódigosRetorno!$A$2:$B$1683,2,FALSE)</f>
        <v>El dato ingresado como valor del concepto de la linea no cumple con el formato establecido.</v>
      </c>
      <c r="M844" s="144" t="s">
        <v>424</v>
      </c>
      <c r="N844" s="151" t="s">
        <v>4642</v>
      </c>
      <c r="O844" s="304"/>
    </row>
    <row r="845" spans="1:15" ht="60" x14ac:dyDescent="0.3">
      <c r="A845" s="304"/>
      <c r="B845" s="975"/>
      <c r="C845" s="1030"/>
      <c r="D845" s="1008"/>
      <c r="E845" s="1008"/>
      <c r="F845" s="1089"/>
      <c r="G845" s="1089"/>
      <c r="H845" s="1030"/>
      <c r="I845" s="593" t="s">
        <v>6484</v>
      </c>
      <c r="J845" s="588" t="s">
        <v>1075</v>
      </c>
      <c r="K845" s="373" t="s">
        <v>4401</v>
      </c>
      <c r="L845" s="152" t="str">
        <f>VLOOKUP(K845,CódigosRetorno!$A$2:$B$1683,2,FALSE)</f>
        <v>El dato ingresado como valor del concepto de la linea no cumple con el formato establecido.</v>
      </c>
      <c r="M845" s="144" t="s">
        <v>424</v>
      </c>
      <c r="N845" s="163" t="s">
        <v>163</v>
      </c>
      <c r="O845" s="304"/>
    </row>
    <row r="846" spans="1:15" ht="60" x14ac:dyDescent="0.3">
      <c r="A846" s="304"/>
      <c r="B846" s="975"/>
      <c r="C846" s="1030"/>
      <c r="D846" s="1008"/>
      <c r="E846" s="1008"/>
      <c r="F846" s="1089"/>
      <c r="G846" s="1089"/>
      <c r="H846" s="1030"/>
      <c r="I846" s="593" t="s">
        <v>6485</v>
      </c>
      <c r="J846" s="588" t="s">
        <v>1075</v>
      </c>
      <c r="K846" s="373" t="s">
        <v>4401</v>
      </c>
      <c r="L846" s="152" t="str">
        <f>VLOOKUP(K846,CódigosRetorno!$A$2:$B$1683,2,FALSE)</f>
        <v>El dato ingresado como valor del concepto de la linea no cumple con el formato establecido.</v>
      </c>
      <c r="M846" s="144" t="s">
        <v>424</v>
      </c>
      <c r="N846" s="163" t="s">
        <v>163</v>
      </c>
      <c r="O846" s="304"/>
    </row>
    <row r="847" spans="1:15" x14ac:dyDescent="0.3">
      <c r="A847" s="304"/>
      <c r="B847" s="187" t="s">
        <v>6064</v>
      </c>
      <c r="C847" s="188"/>
      <c r="D847" s="184"/>
      <c r="E847" s="184"/>
      <c r="F847" s="184"/>
      <c r="G847" s="184"/>
      <c r="H847" s="179"/>
      <c r="I847" s="179"/>
      <c r="J847" s="185" t="s">
        <v>163</v>
      </c>
      <c r="K847" s="190" t="s">
        <v>163</v>
      </c>
      <c r="L847" s="179" t="str">
        <f>VLOOKUP(K847,CódigosRetorno!$A$2:$B$1683,2,FALSE)</f>
        <v>-</v>
      </c>
      <c r="M847" s="212" t="s">
        <v>163</v>
      </c>
      <c r="N847" s="214" t="s">
        <v>163</v>
      </c>
      <c r="O847" s="305"/>
    </row>
    <row r="848" spans="1:15" ht="24" x14ac:dyDescent="0.3">
      <c r="A848" s="304"/>
      <c r="B848" s="151">
        <v>144</v>
      </c>
      <c r="C848" s="152" t="s">
        <v>6119</v>
      </c>
      <c r="D848" s="144" t="s">
        <v>3</v>
      </c>
      <c r="E848" s="144" t="s">
        <v>8</v>
      </c>
      <c r="F848" s="151" t="s">
        <v>4024</v>
      </c>
      <c r="G848" s="144"/>
      <c r="H848" s="152" t="s">
        <v>4117</v>
      </c>
      <c r="I848" s="152" t="s">
        <v>4679</v>
      </c>
      <c r="J848" s="144" t="s">
        <v>171</v>
      </c>
      <c r="K848" s="821" t="s">
        <v>4443</v>
      </c>
      <c r="L848" s="152" t="str">
        <f>VLOOKUP(K848,CódigosRetorno!$A$2:$B$1683,2,FALSE)</f>
        <v>El XML no contiene el tag de BVME transporte ferroviario: Agente de Viajes: Numero de Ruc</v>
      </c>
      <c r="M848" s="144" t="s">
        <v>424</v>
      </c>
      <c r="N848" s="163" t="s">
        <v>163</v>
      </c>
      <c r="O848" s="305"/>
    </row>
    <row r="849" spans="1:15" ht="24" x14ac:dyDescent="0.3">
      <c r="A849" s="304"/>
      <c r="B849" s="975">
        <f>B848+1</f>
        <v>145</v>
      </c>
      <c r="C849" s="1030" t="s">
        <v>5537</v>
      </c>
      <c r="D849" s="1008" t="s">
        <v>3</v>
      </c>
      <c r="E849" s="1008" t="s">
        <v>8</v>
      </c>
      <c r="F849" s="975" t="s">
        <v>43</v>
      </c>
      <c r="G849" s="1008" t="s">
        <v>5701</v>
      </c>
      <c r="H849" s="974" t="s">
        <v>4119</v>
      </c>
      <c r="I849" s="152" t="s">
        <v>6460</v>
      </c>
      <c r="J849" s="144" t="s">
        <v>171</v>
      </c>
      <c r="K849" s="821" t="s">
        <v>4444</v>
      </c>
      <c r="L849" s="152" t="str">
        <f>VLOOKUP(K849,CódigosRetorno!$A$2:$B$1683,2,FALSE)</f>
        <v>El XML no contiene el tag de BVME transporte ferroviario: Agente de Viajes: Tipo de documento</v>
      </c>
      <c r="M849" s="144" t="s">
        <v>424</v>
      </c>
      <c r="N849" s="151" t="s">
        <v>4654</v>
      </c>
      <c r="O849" s="305"/>
    </row>
    <row r="850" spans="1:15" ht="24" x14ac:dyDescent="0.3">
      <c r="A850" s="304"/>
      <c r="B850" s="975"/>
      <c r="C850" s="1030"/>
      <c r="D850" s="1008"/>
      <c r="E850" s="1008"/>
      <c r="F850" s="975"/>
      <c r="G850" s="1008"/>
      <c r="H850" s="974"/>
      <c r="I850" s="152" t="s">
        <v>4485</v>
      </c>
      <c r="J850" s="144" t="s">
        <v>171</v>
      </c>
      <c r="K850" s="821" t="s">
        <v>4445</v>
      </c>
      <c r="L850" s="152" t="str">
        <f>VLOOKUP(K850,CódigosRetorno!$A$2:$B$1683,2,FALSE)</f>
        <v>El dato ingresado como Agente de Viajes-Tipo de documento no corresponde al valor esperado.</v>
      </c>
      <c r="M850" s="144" t="s">
        <v>424</v>
      </c>
      <c r="N850" s="163" t="s">
        <v>163</v>
      </c>
      <c r="O850" s="305"/>
    </row>
    <row r="851" spans="1:15" ht="24" x14ac:dyDescent="0.3">
      <c r="A851" s="304"/>
      <c r="B851" s="975"/>
      <c r="C851" s="1030"/>
      <c r="D851" s="1008"/>
      <c r="E851" s="1008"/>
      <c r="F851" s="1008"/>
      <c r="G851" s="163" t="s">
        <v>3900</v>
      </c>
      <c r="H851" s="96" t="s">
        <v>3901</v>
      </c>
      <c r="I851" s="152" t="s">
        <v>6307</v>
      </c>
      <c r="J851" s="144" t="s">
        <v>1075</v>
      </c>
      <c r="K851" s="821" t="s">
        <v>4231</v>
      </c>
      <c r="L851" s="152" t="str">
        <f>VLOOKUP(K851,CódigosRetorno!$A$2:$B$1683,2,FALSE)</f>
        <v>El dato ingresado como atributo @schemeName es incorrecto.</v>
      </c>
      <c r="M851" s="144" t="s">
        <v>424</v>
      </c>
      <c r="N851" s="163" t="s">
        <v>163</v>
      </c>
      <c r="O851" s="305"/>
    </row>
    <row r="852" spans="1:15" ht="24" x14ac:dyDescent="0.3">
      <c r="A852" s="304"/>
      <c r="B852" s="975"/>
      <c r="C852" s="1030"/>
      <c r="D852" s="1008"/>
      <c r="E852" s="1008"/>
      <c r="F852" s="1008"/>
      <c r="G852" s="163" t="s">
        <v>3885</v>
      </c>
      <c r="H852" s="96" t="s">
        <v>3902</v>
      </c>
      <c r="I852" s="152" t="s">
        <v>4238</v>
      </c>
      <c r="J852" s="144" t="s">
        <v>1075</v>
      </c>
      <c r="K852" s="821" t="s">
        <v>4232</v>
      </c>
      <c r="L852" s="152" t="str">
        <f>VLOOKUP(K852,CódigosRetorno!$A$2:$B$1683,2,FALSE)</f>
        <v>El dato ingresado como atributo @schemeAgencyName es incorrecto.</v>
      </c>
      <c r="M852" s="144" t="s">
        <v>424</v>
      </c>
      <c r="N852" s="163" t="s">
        <v>163</v>
      </c>
      <c r="O852" s="305"/>
    </row>
    <row r="853" spans="1:15" ht="36" x14ac:dyDescent="0.3">
      <c r="A853" s="304"/>
      <c r="B853" s="975"/>
      <c r="C853" s="1030"/>
      <c r="D853" s="1008"/>
      <c r="E853" s="1008"/>
      <c r="F853" s="1008"/>
      <c r="G853" s="163" t="s">
        <v>3903</v>
      </c>
      <c r="H853" s="96" t="s">
        <v>3904</v>
      </c>
      <c r="I853" s="152" t="s">
        <v>6308</v>
      </c>
      <c r="J853" s="160" t="s">
        <v>1075</v>
      </c>
      <c r="K853" s="823" t="s">
        <v>4233</v>
      </c>
      <c r="L853" s="152" t="str">
        <f>VLOOKUP(K853,CódigosRetorno!$A$2:$B$1683,2,FALSE)</f>
        <v>El dato ingresado como atributo @schemeURI es incorrecto.</v>
      </c>
      <c r="M853" s="144" t="s">
        <v>424</v>
      </c>
      <c r="N853" s="163" t="s">
        <v>163</v>
      </c>
      <c r="O853" s="305"/>
    </row>
    <row r="854" spans="1:15" ht="24" x14ac:dyDescent="0.3">
      <c r="A854" s="304"/>
      <c r="B854" s="975" t="s">
        <v>5465</v>
      </c>
      <c r="C854" s="1030" t="s">
        <v>6121</v>
      </c>
      <c r="D854" s="1008" t="s">
        <v>14</v>
      </c>
      <c r="E854" s="1008" t="s">
        <v>8</v>
      </c>
      <c r="F854" s="160" t="s">
        <v>5</v>
      </c>
      <c r="G854" s="151"/>
      <c r="H854" s="152" t="s">
        <v>4063</v>
      </c>
      <c r="I854" s="152" t="s">
        <v>4743</v>
      </c>
      <c r="J854" s="144" t="s">
        <v>1075</v>
      </c>
      <c r="K854" s="821" t="s">
        <v>3855</v>
      </c>
      <c r="L854" s="152" t="str">
        <f>VLOOKUP(K854,CódigosRetorno!$A$2:$B$1683,2,FALSE)</f>
        <v>No existe información en el nombre del concepto.</v>
      </c>
      <c r="M854" s="144" t="s">
        <v>424</v>
      </c>
      <c r="N854" s="163" t="s">
        <v>163</v>
      </c>
      <c r="O854" s="305"/>
    </row>
    <row r="855" spans="1:15" ht="24" x14ac:dyDescent="0.3">
      <c r="A855" s="304"/>
      <c r="B855" s="975"/>
      <c r="C855" s="1030"/>
      <c r="D855" s="1008"/>
      <c r="E855" s="1008"/>
      <c r="F855" s="1089" t="s">
        <v>40</v>
      </c>
      <c r="G855" s="1008" t="s">
        <v>5714</v>
      </c>
      <c r="H855" s="1030" t="s">
        <v>4064</v>
      </c>
      <c r="I855" s="376" t="s">
        <v>4541</v>
      </c>
      <c r="J855" s="406" t="s">
        <v>1075</v>
      </c>
      <c r="K855" s="824" t="s">
        <v>4379</v>
      </c>
      <c r="L855" s="152" t="str">
        <f>VLOOKUP(K855,CódigosRetorno!$A$2:$B$1683,2,FALSE)</f>
        <v>El dato ingresado como codigo de identificación de concepto tributario no es valido (catalogo nro 55)</v>
      </c>
      <c r="M855" s="144" t="s">
        <v>424</v>
      </c>
      <c r="N855" s="151" t="s">
        <v>4646</v>
      </c>
      <c r="O855" s="305"/>
    </row>
    <row r="856" spans="1:15" ht="36" x14ac:dyDescent="0.3">
      <c r="A856" s="304"/>
      <c r="B856" s="975"/>
      <c r="C856" s="1030"/>
      <c r="D856" s="1008"/>
      <c r="E856" s="1008"/>
      <c r="F856" s="1089"/>
      <c r="G856" s="1008"/>
      <c r="H856" s="1030"/>
      <c r="I856" s="152" t="s">
        <v>4680</v>
      </c>
      <c r="J856" s="144" t="s">
        <v>171</v>
      </c>
      <c r="K856" s="821" t="s">
        <v>4446</v>
      </c>
      <c r="L856" s="152" t="str">
        <f>VLOOKUP(K856,CódigosRetorno!$A$2:$B$1683,2,FALSE)</f>
        <v>El XML no contiene el tag de BVME transporte ferroviario: Pasajero - Apellidos y Nombres</v>
      </c>
      <c r="M856" s="144" t="s">
        <v>424</v>
      </c>
      <c r="N856" s="151" t="s">
        <v>163</v>
      </c>
      <c r="O856" s="305"/>
    </row>
    <row r="857" spans="1:15" ht="36" x14ac:dyDescent="0.3">
      <c r="A857" s="304"/>
      <c r="B857" s="975"/>
      <c r="C857" s="1030"/>
      <c r="D857" s="1008"/>
      <c r="E857" s="1008"/>
      <c r="F857" s="1089"/>
      <c r="G857" s="1008"/>
      <c r="H857" s="1030"/>
      <c r="I857" s="152" t="s">
        <v>4681</v>
      </c>
      <c r="J857" s="144" t="s">
        <v>171</v>
      </c>
      <c r="K857" s="821" t="s">
        <v>4447</v>
      </c>
      <c r="L857" s="152" t="str">
        <f>VLOOKUP(K857,CódigosRetorno!$A$2:$B$1683,2,FALSE)</f>
        <v>El XML no contiene el tag de BVME transporte ferroviario: Pasajero - Tipo de documento de identidad</v>
      </c>
      <c r="M857" s="144" t="s">
        <v>424</v>
      </c>
      <c r="N857" s="163" t="s">
        <v>163</v>
      </c>
      <c r="O857" s="305"/>
    </row>
    <row r="858" spans="1:15" ht="36" x14ac:dyDescent="0.3">
      <c r="A858" s="304"/>
      <c r="B858" s="975"/>
      <c r="C858" s="1030"/>
      <c r="D858" s="1008"/>
      <c r="E858" s="1008"/>
      <c r="F858" s="1089"/>
      <c r="G858" s="1008"/>
      <c r="H858" s="1030"/>
      <c r="I858" s="152" t="s">
        <v>4682</v>
      </c>
      <c r="J858" s="144" t="s">
        <v>171</v>
      </c>
      <c r="K858" s="821" t="s">
        <v>4633</v>
      </c>
      <c r="L858" s="152" t="str">
        <f>VLOOKUP(K858,CódigosRetorno!$A$2:$B$1683,2,FALSE)</f>
        <v>El XML no contiene el tag de BVME transporte ferroviario: Pasajero - Número de documento de identidad</v>
      </c>
      <c r="M858" s="144" t="s">
        <v>424</v>
      </c>
      <c r="N858" s="163" t="s">
        <v>163</v>
      </c>
      <c r="O858" s="305"/>
    </row>
    <row r="859" spans="1:15" ht="36" x14ac:dyDescent="0.3">
      <c r="A859" s="304"/>
      <c r="B859" s="975"/>
      <c r="C859" s="1030"/>
      <c r="D859" s="1008"/>
      <c r="E859" s="1008"/>
      <c r="F859" s="1089"/>
      <c r="G859" s="1008"/>
      <c r="H859" s="1030"/>
      <c r="I859" s="152" t="s">
        <v>4683</v>
      </c>
      <c r="J859" s="144" t="s">
        <v>171</v>
      </c>
      <c r="K859" s="821" t="s">
        <v>4448</v>
      </c>
      <c r="L859" s="152" t="str">
        <f>VLOOKUP(K859,CódigosRetorno!$A$2:$B$1683,2,FALSE)</f>
        <v>El XML no contiene el tag de BVME transporte ferroviario: Servicio transporte: Ciudad o lugar de origen - Código de ubigeo</v>
      </c>
      <c r="M859" s="144" t="s">
        <v>424</v>
      </c>
      <c r="N859" s="163" t="s">
        <v>163</v>
      </c>
      <c r="O859" s="305"/>
    </row>
    <row r="860" spans="1:15" ht="36" x14ac:dyDescent="0.3">
      <c r="A860" s="304"/>
      <c r="B860" s="975"/>
      <c r="C860" s="1030"/>
      <c r="D860" s="1008"/>
      <c r="E860" s="1008"/>
      <c r="F860" s="1089"/>
      <c r="G860" s="1008"/>
      <c r="H860" s="1030"/>
      <c r="I860" s="152" t="s">
        <v>4684</v>
      </c>
      <c r="J860" s="144" t="s">
        <v>171</v>
      </c>
      <c r="K860" s="821" t="s">
        <v>4449</v>
      </c>
      <c r="L860" s="152" t="str">
        <f>VLOOKUP(K860,CódigosRetorno!$A$2:$B$1683,2,FALSE)</f>
        <v>El XML no contiene el tag de BVME transporte ferroviario: Servicio transporte: Ciudad o lugar de origen - Dirección detallada</v>
      </c>
      <c r="M860" s="144" t="s">
        <v>424</v>
      </c>
      <c r="N860" s="163" t="s">
        <v>163</v>
      </c>
      <c r="O860" s="305"/>
    </row>
    <row r="861" spans="1:15" ht="36" x14ac:dyDescent="0.3">
      <c r="A861" s="304"/>
      <c r="B861" s="975"/>
      <c r="C861" s="1030"/>
      <c r="D861" s="1008"/>
      <c r="E861" s="1008"/>
      <c r="F861" s="1089"/>
      <c r="G861" s="1008"/>
      <c r="H861" s="1030"/>
      <c r="I861" s="152" t="s">
        <v>4685</v>
      </c>
      <c r="J861" s="144" t="s">
        <v>171</v>
      </c>
      <c r="K861" s="821" t="s">
        <v>4450</v>
      </c>
      <c r="L861" s="152" t="str">
        <f>VLOOKUP(K861,CódigosRetorno!$A$2:$B$1683,2,FALSE)</f>
        <v>El XML no contiene el tag de BVME transporte ferroviario: Servicio transporte: Ciudad o lugar de destino - Código de ubigeo</v>
      </c>
      <c r="M861" s="144" t="s">
        <v>424</v>
      </c>
      <c r="N861" s="163" t="s">
        <v>163</v>
      </c>
      <c r="O861" s="305"/>
    </row>
    <row r="862" spans="1:15" ht="36" x14ac:dyDescent="0.3">
      <c r="A862" s="304"/>
      <c r="B862" s="975"/>
      <c r="C862" s="1030"/>
      <c r="D862" s="1008"/>
      <c r="E862" s="1008"/>
      <c r="F862" s="1089"/>
      <c r="G862" s="1008"/>
      <c r="H862" s="1030"/>
      <c r="I862" s="152" t="s">
        <v>4686</v>
      </c>
      <c r="J862" s="144" t="s">
        <v>171</v>
      </c>
      <c r="K862" s="821" t="s">
        <v>4451</v>
      </c>
      <c r="L862" s="152" t="str">
        <f>VLOOKUP(K862,CódigosRetorno!$A$2:$B$1683,2,FALSE)</f>
        <v>El XML no contiene el tag de BVME transporte ferroviario: Servicio transporte: Ciudad o lugar de destino - Dirección detallada</v>
      </c>
      <c r="M862" s="144" t="s">
        <v>424</v>
      </c>
      <c r="N862" s="163" t="s">
        <v>163</v>
      </c>
      <c r="O862" s="305"/>
    </row>
    <row r="863" spans="1:15" ht="36" x14ac:dyDescent="0.3">
      <c r="A863" s="304"/>
      <c r="B863" s="975"/>
      <c r="C863" s="1030"/>
      <c r="D863" s="1008"/>
      <c r="E863" s="1008"/>
      <c r="F863" s="1089"/>
      <c r="G863" s="1008"/>
      <c r="H863" s="1030"/>
      <c r="I863" s="152" t="s">
        <v>4687</v>
      </c>
      <c r="J863" s="144" t="s">
        <v>171</v>
      </c>
      <c r="K863" s="821" t="s">
        <v>4452</v>
      </c>
      <c r="L863" s="152" t="str">
        <f>VLOOKUP(K863,CódigosRetorno!$A$2:$B$1683,2,FALSE)</f>
        <v>El XML no contiene el tag de BVME transporte ferroviario: Servicio transporte:Número de asiento</v>
      </c>
      <c r="M863" s="144" t="s">
        <v>424</v>
      </c>
      <c r="N863" s="163" t="s">
        <v>163</v>
      </c>
      <c r="O863" s="305"/>
    </row>
    <row r="864" spans="1:15" ht="24" x14ac:dyDescent="0.3">
      <c r="A864" s="304"/>
      <c r="B864" s="975"/>
      <c r="C864" s="1030"/>
      <c r="D864" s="1008"/>
      <c r="E864" s="1008"/>
      <c r="F864" s="1089"/>
      <c r="G864" s="151" t="s">
        <v>3983</v>
      </c>
      <c r="H864" s="152" t="s">
        <v>3888</v>
      </c>
      <c r="I864" s="152" t="s">
        <v>6442</v>
      </c>
      <c r="J864" s="144" t="s">
        <v>1075</v>
      </c>
      <c r="K864" s="821" t="s">
        <v>4227</v>
      </c>
      <c r="L864" s="152" t="str">
        <f>VLOOKUP(K864,CódigosRetorno!$A$2:$B$1683,2,FALSE)</f>
        <v>El dato ingresado como atributo @listName es incorrecto.</v>
      </c>
      <c r="M864" s="144" t="s">
        <v>424</v>
      </c>
      <c r="N864" s="163" t="s">
        <v>163</v>
      </c>
      <c r="O864" s="305"/>
    </row>
    <row r="865" spans="1:15" ht="24" x14ac:dyDescent="0.3">
      <c r="A865" s="304"/>
      <c r="B865" s="975"/>
      <c r="C865" s="1030"/>
      <c r="D865" s="1008"/>
      <c r="E865" s="1008"/>
      <c r="F865" s="1089"/>
      <c r="G865" s="151" t="s">
        <v>3885</v>
      </c>
      <c r="H865" s="152" t="s">
        <v>3886</v>
      </c>
      <c r="I865" s="152" t="s">
        <v>4238</v>
      </c>
      <c r="J865" s="160" t="s">
        <v>1075</v>
      </c>
      <c r="K865" s="823" t="s">
        <v>4226</v>
      </c>
      <c r="L865" s="152" t="str">
        <f>VLOOKUP(K865,CódigosRetorno!$A$2:$B$1683,2,FALSE)</f>
        <v>El dato ingresado como atributo @listAgencyName es incorrecto.</v>
      </c>
      <c r="M865" s="144" t="s">
        <v>424</v>
      </c>
      <c r="N865" s="163" t="s">
        <v>163</v>
      </c>
      <c r="O865" s="305"/>
    </row>
    <row r="866" spans="1:15" ht="36" x14ac:dyDescent="0.3">
      <c r="A866" s="304"/>
      <c r="B866" s="975"/>
      <c r="C866" s="1030"/>
      <c r="D866" s="1008"/>
      <c r="E866" s="1008"/>
      <c r="F866" s="1089"/>
      <c r="G866" s="163" t="s">
        <v>3984</v>
      </c>
      <c r="H866" s="101" t="s">
        <v>3890</v>
      </c>
      <c r="I866" s="152" t="s">
        <v>6443</v>
      </c>
      <c r="J866" s="160" t="s">
        <v>1075</v>
      </c>
      <c r="K866" s="823" t="s">
        <v>4228</v>
      </c>
      <c r="L866" s="152" t="str">
        <f>VLOOKUP(K866,CódigosRetorno!$A$2:$B$1683,2,FALSE)</f>
        <v>El dato ingresado como atributo @listURI es incorrecto.</v>
      </c>
      <c r="M866" s="144" t="s">
        <v>424</v>
      </c>
      <c r="N866" s="163" t="s">
        <v>163</v>
      </c>
      <c r="O866" s="305"/>
    </row>
    <row r="867" spans="1:15" ht="36" x14ac:dyDescent="0.3">
      <c r="A867" s="304"/>
      <c r="B867" s="975"/>
      <c r="C867" s="1030"/>
      <c r="D867" s="1008"/>
      <c r="E867" s="1008"/>
      <c r="F867" s="1089" t="s">
        <v>4600</v>
      </c>
      <c r="G867" s="1089" t="s">
        <v>5736</v>
      </c>
      <c r="H867" s="1030" t="s">
        <v>6120</v>
      </c>
      <c r="I867" s="152" t="s">
        <v>6041</v>
      </c>
      <c r="J867" s="144" t="s">
        <v>171</v>
      </c>
      <c r="K867" s="821" t="s">
        <v>3787</v>
      </c>
      <c r="L867" s="152" t="str">
        <f>VLOOKUP(K867,CódigosRetorno!$A$2:$B$1683,2,FALSE)</f>
        <v>El XML no contiene tag o no existe información del valor del concepto por linea.</v>
      </c>
      <c r="M867" s="144" t="s">
        <v>424</v>
      </c>
      <c r="N867" s="163" t="s">
        <v>163</v>
      </c>
      <c r="O867" s="305"/>
    </row>
    <row r="868" spans="1:15" ht="60" x14ac:dyDescent="0.3">
      <c r="A868" s="304"/>
      <c r="B868" s="975"/>
      <c r="C868" s="1030"/>
      <c r="D868" s="1008"/>
      <c r="E868" s="1008"/>
      <c r="F868" s="1089"/>
      <c r="G868" s="1089"/>
      <c r="H868" s="1030"/>
      <c r="I868" s="593" t="s">
        <v>6486</v>
      </c>
      <c r="J868" s="588" t="s">
        <v>1075</v>
      </c>
      <c r="K868" s="373" t="s">
        <v>4401</v>
      </c>
      <c r="L868" s="152" t="str">
        <f>VLOOKUP(K868,CódigosRetorno!$A$2:$B$1683,2,FALSE)</f>
        <v>El dato ingresado como valor del concepto de la linea no cumple con el formato establecido.</v>
      </c>
      <c r="M868" s="144" t="s">
        <v>424</v>
      </c>
      <c r="N868" s="163" t="s">
        <v>163</v>
      </c>
      <c r="O868" s="305"/>
    </row>
    <row r="869" spans="1:15" ht="24" x14ac:dyDescent="0.3">
      <c r="A869" s="304"/>
      <c r="B869" s="975"/>
      <c r="C869" s="1030"/>
      <c r="D869" s="1008"/>
      <c r="E869" s="1008"/>
      <c r="F869" s="1089"/>
      <c r="G869" s="1089"/>
      <c r="H869" s="1030"/>
      <c r="I869" s="152" t="s">
        <v>6042</v>
      </c>
      <c r="J869" s="144" t="s">
        <v>1075</v>
      </c>
      <c r="K869" s="821" t="s">
        <v>4401</v>
      </c>
      <c r="L869" s="152" t="str">
        <f>VLOOKUP(K869,CódigosRetorno!$A$2:$B$1683,2,FALSE)</f>
        <v>El dato ingresado como valor del concepto de la linea no cumple con el formato establecido.</v>
      </c>
      <c r="M869" s="144" t="s">
        <v>424</v>
      </c>
      <c r="N869" s="163" t="s">
        <v>163</v>
      </c>
      <c r="O869" s="305"/>
    </row>
    <row r="870" spans="1:15" ht="24" x14ac:dyDescent="0.3">
      <c r="A870" s="304"/>
      <c r="B870" s="975"/>
      <c r="C870" s="1030"/>
      <c r="D870" s="1008"/>
      <c r="E870" s="1008"/>
      <c r="F870" s="1089"/>
      <c r="G870" s="1089"/>
      <c r="H870" s="1030"/>
      <c r="I870" s="152" t="s">
        <v>6043</v>
      </c>
      <c r="J870" s="144" t="s">
        <v>1075</v>
      </c>
      <c r="K870" s="821" t="s">
        <v>4401</v>
      </c>
      <c r="L870" s="152" t="str">
        <f>VLOOKUP(K870,CódigosRetorno!$A$2:$B$1683,2,FALSE)</f>
        <v>El dato ingresado como valor del concepto de la linea no cumple con el formato establecido.</v>
      </c>
      <c r="M870" s="144" t="s">
        <v>424</v>
      </c>
      <c r="N870" s="163" t="s">
        <v>163</v>
      </c>
      <c r="O870" s="305"/>
    </row>
    <row r="871" spans="1:15" ht="60" x14ac:dyDescent="0.3">
      <c r="A871" s="304"/>
      <c r="B871" s="975"/>
      <c r="C871" s="1030"/>
      <c r="D871" s="1008"/>
      <c r="E871" s="1008"/>
      <c r="F871" s="1089"/>
      <c r="G871" s="1089"/>
      <c r="H871" s="1030"/>
      <c r="I871" s="593" t="s">
        <v>6487</v>
      </c>
      <c r="J871" s="588" t="s">
        <v>1075</v>
      </c>
      <c r="K871" s="373" t="s">
        <v>4401</v>
      </c>
      <c r="L871" s="152" t="str">
        <f>VLOOKUP(K871,CódigosRetorno!$A$2:$B$1683,2,FALSE)</f>
        <v>El dato ingresado como valor del concepto de la linea no cumple con el formato establecido.</v>
      </c>
      <c r="M871" s="144" t="s">
        <v>424</v>
      </c>
      <c r="N871" s="163" t="s">
        <v>163</v>
      </c>
      <c r="O871" s="305"/>
    </row>
    <row r="872" spans="1:15" ht="24" x14ac:dyDescent="0.3">
      <c r="A872" s="304"/>
      <c r="B872" s="975"/>
      <c r="C872" s="1030"/>
      <c r="D872" s="1008"/>
      <c r="E872" s="1008"/>
      <c r="F872" s="1089"/>
      <c r="G872" s="1089"/>
      <c r="H872" s="1030"/>
      <c r="I872" s="152" t="s">
        <v>6044</v>
      </c>
      <c r="J872" s="144" t="s">
        <v>1075</v>
      </c>
      <c r="K872" s="821" t="s">
        <v>4401</v>
      </c>
      <c r="L872" s="152" t="str">
        <f>VLOOKUP(K872,CódigosRetorno!$A$2:$B$1683,2,FALSE)</f>
        <v>El dato ingresado como valor del concepto de la linea no cumple con el formato establecido.</v>
      </c>
      <c r="M872" s="144" t="s">
        <v>424</v>
      </c>
      <c r="N872" s="163" t="s">
        <v>163</v>
      </c>
      <c r="O872" s="305"/>
    </row>
    <row r="873" spans="1:15" ht="60" x14ac:dyDescent="0.3">
      <c r="A873" s="304"/>
      <c r="B873" s="975"/>
      <c r="C873" s="1030"/>
      <c r="D873" s="1008"/>
      <c r="E873" s="1008"/>
      <c r="F873" s="1089"/>
      <c r="G873" s="1089"/>
      <c r="H873" s="1030"/>
      <c r="I873" s="593" t="s">
        <v>6488</v>
      </c>
      <c r="J873" s="588" t="s">
        <v>1075</v>
      </c>
      <c r="K873" s="373" t="s">
        <v>4401</v>
      </c>
      <c r="L873" s="152" t="str">
        <f>VLOOKUP(K873,CódigosRetorno!$A$2:$B$1683,2,FALSE)</f>
        <v>El dato ingresado como valor del concepto de la linea no cumple con el formato establecido.</v>
      </c>
      <c r="M873" s="144" t="s">
        <v>424</v>
      </c>
      <c r="N873" s="163" t="s">
        <v>163</v>
      </c>
      <c r="O873" s="305"/>
    </row>
    <row r="874" spans="1:15" ht="60" x14ac:dyDescent="0.3">
      <c r="A874" s="304"/>
      <c r="B874" s="975"/>
      <c r="C874" s="1030"/>
      <c r="D874" s="1008"/>
      <c r="E874" s="1008"/>
      <c r="F874" s="1089"/>
      <c r="G874" s="1089"/>
      <c r="H874" s="1030"/>
      <c r="I874" s="593" t="s">
        <v>6489</v>
      </c>
      <c r="J874" s="588" t="s">
        <v>1075</v>
      </c>
      <c r="K874" s="373" t="s">
        <v>4401</v>
      </c>
      <c r="L874" s="152" t="str">
        <f>VLOOKUP(K874,CódigosRetorno!$A$2:$B$1683,2,FALSE)</f>
        <v>El dato ingresado como valor del concepto de la linea no cumple con el formato establecido.</v>
      </c>
      <c r="M874" s="144" t="s">
        <v>424</v>
      </c>
      <c r="N874" s="163" t="s">
        <v>163</v>
      </c>
      <c r="O874" s="305"/>
    </row>
    <row r="875" spans="1:15" ht="60" x14ac:dyDescent="0.3">
      <c r="A875" s="304"/>
      <c r="B875" s="975"/>
      <c r="C875" s="1030"/>
      <c r="D875" s="1008"/>
      <c r="E875" s="1008"/>
      <c r="F875" s="1089"/>
      <c r="G875" s="1089"/>
      <c r="H875" s="1030"/>
      <c r="I875" s="593" t="s">
        <v>6490</v>
      </c>
      <c r="J875" s="588" t="s">
        <v>1075</v>
      </c>
      <c r="K875" s="373" t="s">
        <v>4401</v>
      </c>
      <c r="L875" s="152" t="str">
        <f>VLOOKUP(K875,CódigosRetorno!$A$2:$B$1683,2,FALSE)</f>
        <v>El dato ingresado como valor del concepto de la linea no cumple con el formato establecido.</v>
      </c>
      <c r="M875" s="144" t="s">
        <v>424</v>
      </c>
      <c r="N875" s="163" t="s">
        <v>163</v>
      </c>
      <c r="O875" s="305"/>
    </row>
    <row r="876" spans="1:15" ht="24" x14ac:dyDescent="0.3">
      <c r="A876" s="304"/>
      <c r="B876" s="1008">
        <v>151</v>
      </c>
      <c r="C876" s="1030" t="s">
        <v>6122</v>
      </c>
      <c r="D876" s="1008" t="s">
        <v>14</v>
      </c>
      <c r="E876" s="1008" t="s">
        <v>8</v>
      </c>
      <c r="F876" s="160" t="s">
        <v>5</v>
      </c>
      <c r="G876" s="151"/>
      <c r="H876" s="152" t="s">
        <v>4063</v>
      </c>
      <c r="I876" s="152" t="s">
        <v>4743</v>
      </c>
      <c r="J876" s="144" t="s">
        <v>1075</v>
      </c>
      <c r="K876" s="821" t="s">
        <v>3855</v>
      </c>
      <c r="L876" s="152" t="str">
        <f>VLOOKUP(K876,CódigosRetorno!$A$2:$B$1683,2,FALSE)</f>
        <v>No existe información en el nombre del concepto.</v>
      </c>
      <c r="M876" s="144" t="s">
        <v>424</v>
      </c>
      <c r="N876" s="163" t="s">
        <v>163</v>
      </c>
      <c r="O876" s="305"/>
    </row>
    <row r="877" spans="1:15" ht="24" x14ac:dyDescent="0.3">
      <c r="A877" s="304"/>
      <c r="B877" s="1008"/>
      <c r="C877" s="1030"/>
      <c r="D877" s="1008"/>
      <c r="E877" s="1008"/>
      <c r="F877" s="1089" t="s">
        <v>40</v>
      </c>
      <c r="G877" s="1008" t="s">
        <v>5714</v>
      </c>
      <c r="H877" s="1030" t="s">
        <v>4064</v>
      </c>
      <c r="I877" s="376" t="s">
        <v>4541</v>
      </c>
      <c r="J877" s="406" t="s">
        <v>1075</v>
      </c>
      <c r="K877" s="824" t="s">
        <v>4379</v>
      </c>
      <c r="L877" s="152" t="str">
        <f>VLOOKUP(K877,CódigosRetorno!$A$2:$B$1683,2,FALSE)</f>
        <v>El dato ingresado como codigo de identificación de concepto tributario no es valido (catalogo nro 55)</v>
      </c>
      <c r="M877" s="144" t="s">
        <v>424</v>
      </c>
      <c r="N877" s="151" t="s">
        <v>4646</v>
      </c>
      <c r="O877" s="305"/>
    </row>
    <row r="878" spans="1:15" ht="36" x14ac:dyDescent="0.3">
      <c r="A878" s="304"/>
      <c r="B878" s="1008"/>
      <c r="C878" s="1030"/>
      <c r="D878" s="1008"/>
      <c r="E878" s="1008"/>
      <c r="F878" s="1089"/>
      <c r="G878" s="1008"/>
      <c r="H878" s="1030"/>
      <c r="I878" s="152" t="s">
        <v>4688</v>
      </c>
      <c r="J878" s="144" t="s">
        <v>171</v>
      </c>
      <c r="K878" s="821" t="s">
        <v>4454</v>
      </c>
      <c r="L878" s="152" t="str">
        <f>VLOOKUP(K878,CódigosRetorno!$A$2:$B$1683,2,FALSE)</f>
        <v>El XML no contiene el tag de BVME transporte ferroviario: Servicio transporte: Fecha programada de inicio de viaje</v>
      </c>
      <c r="M878" s="144" t="s">
        <v>424</v>
      </c>
      <c r="N878" s="151" t="s">
        <v>163</v>
      </c>
      <c r="O878" s="305"/>
    </row>
    <row r="879" spans="1:15" ht="24" x14ac:dyDescent="0.3">
      <c r="A879" s="304"/>
      <c r="B879" s="1008"/>
      <c r="C879" s="1030"/>
      <c r="D879" s="1008"/>
      <c r="E879" s="1008"/>
      <c r="F879" s="1089"/>
      <c r="G879" s="151" t="s">
        <v>3983</v>
      </c>
      <c r="H879" s="152" t="s">
        <v>3888</v>
      </c>
      <c r="I879" s="152" t="s">
        <v>6442</v>
      </c>
      <c r="J879" s="144" t="s">
        <v>1075</v>
      </c>
      <c r="K879" s="821" t="s">
        <v>4227</v>
      </c>
      <c r="L879" s="152" t="str">
        <f>VLOOKUP(K879,CódigosRetorno!$A$2:$B$1683,2,FALSE)</f>
        <v>El dato ingresado como atributo @listName es incorrecto.</v>
      </c>
      <c r="M879" s="144" t="s">
        <v>424</v>
      </c>
      <c r="N879" s="163" t="s">
        <v>163</v>
      </c>
      <c r="O879" s="305"/>
    </row>
    <row r="880" spans="1:15" ht="24" x14ac:dyDescent="0.3">
      <c r="A880" s="304"/>
      <c r="B880" s="1008"/>
      <c r="C880" s="1030"/>
      <c r="D880" s="1008"/>
      <c r="E880" s="1008"/>
      <c r="F880" s="1089"/>
      <c r="G880" s="151" t="s">
        <v>3885</v>
      </c>
      <c r="H880" s="152" t="s">
        <v>3886</v>
      </c>
      <c r="I880" s="152" t="s">
        <v>4238</v>
      </c>
      <c r="J880" s="160" t="s">
        <v>1075</v>
      </c>
      <c r="K880" s="823" t="s">
        <v>4226</v>
      </c>
      <c r="L880" s="152" t="str">
        <f>VLOOKUP(K880,CódigosRetorno!$A$2:$B$1683,2,FALSE)</f>
        <v>El dato ingresado como atributo @listAgencyName es incorrecto.</v>
      </c>
      <c r="M880" s="144" t="s">
        <v>424</v>
      </c>
      <c r="N880" s="163" t="s">
        <v>163</v>
      </c>
      <c r="O880" s="305"/>
    </row>
    <row r="881" spans="1:15" ht="36" x14ac:dyDescent="0.3">
      <c r="A881" s="304"/>
      <c r="B881" s="1008"/>
      <c r="C881" s="1030"/>
      <c r="D881" s="1008"/>
      <c r="E881" s="1008"/>
      <c r="F881" s="1089"/>
      <c r="G881" s="163" t="s">
        <v>3984</v>
      </c>
      <c r="H881" s="101" t="s">
        <v>3890</v>
      </c>
      <c r="I881" s="152" t="s">
        <v>6443</v>
      </c>
      <c r="J881" s="160" t="s">
        <v>1075</v>
      </c>
      <c r="K881" s="823" t="s">
        <v>4228</v>
      </c>
      <c r="L881" s="152" t="str">
        <f>VLOOKUP(K881,CódigosRetorno!$A$2:$B$1683,2,FALSE)</f>
        <v>El dato ingresado como atributo @listURI es incorrecto.</v>
      </c>
      <c r="M881" s="144" t="s">
        <v>424</v>
      </c>
      <c r="N881" s="163" t="s">
        <v>163</v>
      </c>
      <c r="O881" s="305"/>
    </row>
    <row r="882" spans="1:15" ht="24" x14ac:dyDescent="0.3">
      <c r="A882" s="304"/>
      <c r="B882" s="1008"/>
      <c r="C882" s="1030"/>
      <c r="D882" s="1008"/>
      <c r="E882" s="1008"/>
      <c r="F882" s="160" t="s">
        <v>137</v>
      </c>
      <c r="G882" s="160" t="s">
        <v>21</v>
      </c>
      <c r="H882" s="152" t="s">
        <v>4121</v>
      </c>
      <c r="I882" s="152" t="s">
        <v>6008</v>
      </c>
      <c r="J882" s="144" t="s">
        <v>171</v>
      </c>
      <c r="K882" s="821" t="s">
        <v>3788</v>
      </c>
      <c r="L882" s="152" t="str">
        <f>VLOOKUP(K882,CódigosRetorno!$A$2:$B$1683,2,FALSE)</f>
        <v>El XML no contiene tag de la fecha del concepto por linea.</v>
      </c>
      <c r="M882" s="144" t="s">
        <v>424</v>
      </c>
      <c r="N882" s="163" t="s">
        <v>163</v>
      </c>
      <c r="O882" s="305"/>
    </row>
    <row r="883" spans="1:15" ht="24" x14ac:dyDescent="0.3">
      <c r="A883" s="304"/>
      <c r="B883" s="1008">
        <f>B876+1</f>
        <v>152</v>
      </c>
      <c r="C883" s="1030" t="s">
        <v>4122</v>
      </c>
      <c r="D883" s="1008" t="s">
        <v>14</v>
      </c>
      <c r="E883" s="1008" t="s">
        <v>8</v>
      </c>
      <c r="F883" s="160" t="s">
        <v>5</v>
      </c>
      <c r="G883" s="151"/>
      <c r="H883" s="152" t="s">
        <v>4063</v>
      </c>
      <c r="I883" s="152" t="s">
        <v>4743</v>
      </c>
      <c r="J883" s="144" t="s">
        <v>1075</v>
      </c>
      <c r="K883" s="821" t="s">
        <v>3855</v>
      </c>
      <c r="L883" s="152" t="str">
        <f>VLOOKUP(K883,CódigosRetorno!$A$2:$B$1683,2,FALSE)</f>
        <v>No existe información en el nombre del concepto.</v>
      </c>
      <c r="M883" s="144" t="s">
        <v>424</v>
      </c>
      <c r="N883" s="163" t="s">
        <v>163</v>
      </c>
      <c r="O883" s="305"/>
    </row>
    <row r="884" spans="1:15" ht="24" x14ac:dyDescent="0.3">
      <c r="A884" s="304"/>
      <c r="B884" s="1008"/>
      <c r="C884" s="1030"/>
      <c r="D884" s="1008"/>
      <c r="E884" s="1008"/>
      <c r="F884" s="1089" t="s">
        <v>40</v>
      </c>
      <c r="G884" s="1008" t="s">
        <v>5714</v>
      </c>
      <c r="H884" s="1030" t="s">
        <v>4064</v>
      </c>
      <c r="I884" s="376" t="s">
        <v>4541</v>
      </c>
      <c r="J884" s="406" t="s">
        <v>1075</v>
      </c>
      <c r="K884" s="824" t="s">
        <v>4379</v>
      </c>
      <c r="L884" s="152" t="str">
        <f>VLOOKUP(K884,CódigosRetorno!$A$2:$B$1683,2,FALSE)</f>
        <v>El dato ingresado como codigo de identificación de concepto tributario no es valido (catalogo nro 55)</v>
      </c>
      <c r="M884" s="144" t="s">
        <v>424</v>
      </c>
      <c r="N884" s="151" t="s">
        <v>4646</v>
      </c>
      <c r="O884" s="305"/>
    </row>
    <row r="885" spans="1:15" ht="36" x14ac:dyDescent="0.3">
      <c r="A885" s="304"/>
      <c r="B885" s="1008"/>
      <c r="C885" s="1030"/>
      <c r="D885" s="1008"/>
      <c r="E885" s="1008"/>
      <c r="F885" s="1089"/>
      <c r="G885" s="1008"/>
      <c r="H885" s="1030"/>
      <c r="I885" s="152" t="s">
        <v>4867</v>
      </c>
      <c r="J885" s="144" t="s">
        <v>171</v>
      </c>
      <c r="K885" s="821" t="s">
        <v>4453</v>
      </c>
      <c r="L885" s="152" t="str">
        <f>VLOOKUP(K885,CódigosRetorno!$A$2:$B$1683,2,FALSE)</f>
        <v>El XML no contiene el tag de BVME transporte ferroviario: Servicio transporte: Hora programada de inicio de viaje</v>
      </c>
      <c r="M885" s="144" t="s">
        <v>424</v>
      </c>
      <c r="N885" s="163" t="s">
        <v>163</v>
      </c>
      <c r="O885" s="305"/>
    </row>
    <row r="886" spans="1:15" ht="24" x14ac:dyDescent="0.3">
      <c r="A886" s="304"/>
      <c r="B886" s="1008"/>
      <c r="C886" s="1030"/>
      <c r="D886" s="1008"/>
      <c r="E886" s="1008"/>
      <c r="F886" s="1089"/>
      <c r="G886" s="151" t="s">
        <v>3983</v>
      </c>
      <c r="H886" s="152" t="s">
        <v>3888</v>
      </c>
      <c r="I886" s="152" t="s">
        <v>6442</v>
      </c>
      <c r="J886" s="144" t="s">
        <v>1075</v>
      </c>
      <c r="K886" s="821" t="s">
        <v>4227</v>
      </c>
      <c r="L886" s="152" t="str">
        <f>VLOOKUP(K886,CódigosRetorno!$A$2:$B$1683,2,FALSE)</f>
        <v>El dato ingresado como atributo @listName es incorrecto.</v>
      </c>
      <c r="M886" s="144" t="s">
        <v>424</v>
      </c>
      <c r="N886" s="163" t="s">
        <v>163</v>
      </c>
      <c r="O886" s="305"/>
    </row>
    <row r="887" spans="1:15" ht="24" x14ac:dyDescent="0.3">
      <c r="A887" s="304"/>
      <c r="B887" s="1008"/>
      <c r="C887" s="1030"/>
      <c r="D887" s="1008"/>
      <c r="E887" s="1008"/>
      <c r="F887" s="1089"/>
      <c r="G887" s="151" t="s">
        <v>3885</v>
      </c>
      <c r="H887" s="152" t="s">
        <v>3886</v>
      </c>
      <c r="I887" s="152" t="s">
        <v>4238</v>
      </c>
      <c r="J887" s="160" t="s">
        <v>1075</v>
      </c>
      <c r="K887" s="823" t="s">
        <v>4226</v>
      </c>
      <c r="L887" s="152" t="str">
        <f>VLOOKUP(K887,CódigosRetorno!$A$2:$B$1683,2,FALSE)</f>
        <v>El dato ingresado como atributo @listAgencyName es incorrecto.</v>
      </c>
      <c r="M887" s="144" t="s">
        <v>424</v>
      </c>
      <c r="N887" s="163" t="s">
        <v>163</v>
      </c>
      <c r="O887" s="305"/>
    </row>
    <row r="888" spans="1:15" ht="36" x14ac:dyDescent="0.3">
      <c r="A888" s="304"/>
      <c r="B888" s="1008"/>
      <c r="C888" s="1030"/>
      <c r="D888" s="1008"/>
      <c r="E888" s="1008"/>
      <c r="F888" s="1089"/>
      <c r="G888" s="163" t="s">
        <v>3984</v>
      </c>
      <c r="H888" s="101" t="s">
        <v>3890</v>
      </c>
      <c r="I888" s="152" t="s">
        <v>6443</v>
      </c>
      <c r="J888" s="160" t="s">
        <v>1075</v>
      </c>
      <c r="K888" s="823" t="s">
        <v>4228</v>
      </c>
      <c r="L888" s="152" t="str">
        <f>VLOOKUP(K888,CódigosRetorno!$A$2:$B$1683,2,FALSE)</f>
        <v>El dato ingresado como atributo @listURI es incorrecto.</v>
      </c>
      <c r="M888" s="144" t="s">
        <v>424</v>
      </c>
      <c r="N888" s="163" t="s">
        <v>163</v>
      </c>
      <c r="O888" s="305"/>
    </row>
    <row r="889" spans="1:15" ht="24" x14ac:dyDescent="0.3">
      <c r="A889" s="304"/>
      <c r="B889" s="1008"/>
      <c r="C889" s="1030"/>
      <c r="D889" s="1008"/>
      <c r="E889" s="1008"/>
      <c r="F889" s="160" t="s">
        <v>160</v>
      </c>
      <c r="G889" s="160" t="s">
        <v>2777</v>
      </c>
      <c r="H889" s="152" t="s">
        <v>4123</v>
      </c>
      <c r="I889" s="152" t="s">
        <v>6009</v>
      </c>
      <c r="J889" s="144" t="s">
        <v>171</v>
      </c>
      <c r="K889" s="821" t="s">
        <v>4459</v>
      </c>
      <c r="L889" s="152" t="str">
        <f>VLOOKUP(K889,CódigosRetorno!$A$2:$B$1683,2,FALSE)</f>
        <v>El XML no contiene tag de la Hora del concepto por linea.</v>
      </c>
      <c r="M889" s="144" t="s">
        <v>424</v>
      </c>
      <c r="N889" s="163" t="s">
        <v>163</v>
      </c>
      <c r="O889" s="305"/>
    </row>
    <row r="890" spans="1:15" ht="24" x14ac:dyDescent="0.3">
      <c r="A890" s="304"/>
      <c r="B890" s="975">
        <f>B883+1</f>
        <v>153</v>
      </c>
      <c r="C890" s="1030" t="s">
        <v>4124</v>
      </c>
      <c r="D890" s="1008" t="s">
        <v>3</v>
      </c>
      <c r="E890" s="1008" t="s">
        <v>8</v>
      </c>
      <c r="F890" s="975" t="s">
        <v>12</v>
      </c>
      <c r="G890" s="1008" t="s">
        <v>5730</v>
      </c>
      <c r="H890" s="1030" t="s">
        <v>4125</v>
      </c>
      <c r="I890" s="152" t="s">
        <v>4679</v>
      </c>
      <c r="J890" s="144" t="s">
        <v>171</v>
      </c>
      <c r="K890" s="821" t="s">
        <v>4460</v>
      </c>
      <c r="L890" s="152" t="str">
        <f>VLOOKUP(K890,CódigosRetorno!$A$2:$B$1683,2,FALSE)</f>
        <v>El XML no contiene el tag de BVME transporte ferroviario: Servicio transporte: Forma de Pago</v>
      </c>
      <c r="M890" s="144" t="s">
        <v>424</v>
      </c>
      <c r="N890" s="163" t="s">
        <v>163</v>
      </c>
      <c r="O890" s="305"/>
    </row>
    <row r="891" spans="1:15" ht="24" x14ac:dyDescent="0.3">
      <c r="A891" s="304"/>
      <c r="B891" s="975"/>
      <c r="C891" s="1030"/>
      <c r="D891" s="1008"/>
      <c r="E891" s="1008"/>
      <c r="F891" s="975"/>
      <c r="G891" s="1008"/>
      <c r="H891" s="1030"/>
      <c r="I891" s="152" t="s">
        <v>4541</v>
      </c>
      <c r="J891" s="144" t="s">
        <v>171</v>
      </c>
      <c r="K891" s="821" t="s">
        <v>4461</v>
      </c>
      <c r="L891" s="152" t="str">
        <f>VLOOKUP(K891,CódigosRetorno!$A$2:$B$1683,2,FALSE)</f>
        <v>El dato ingreso como Forma de Pago o Medio de Pago no corresponde al valor esperado (catalogo nro 59)</v>
      </c>
      <c r="M891" s="144" t="s">
        <v>424</v>
      </c>
      <c r="N891" s="151" t="s">
        <v>4658</v>
      </c>
      <c r="O891" s="305"/>
    </row>
    <row r="892" spans="1:15" ht="24" x14ac:dyDescent="0.3">
      <c r="A892" s="304"/>
      <c r="B892" s="975"/>
      <c r="C892" s="1030"/>
      <c r="D892" s="1008"/>
      <c r="E892" s="1008"/>
      <c r="F892" s="975"/>
      <c r="G892" s="151" t="s">
        <v>4985</v>
      </c>
      <c r="H892" s="152" t="s">
        <v>3888</v>
      </c>
      <c r="I892" s="152" t="s">
        <v>6454</v>
      </c>
      <c r="J892" s="144" t="s">
        <v>1075</v>
      </c>
      <c r="K892" s="821" t="s">
        <v>4227</v>
      </c>
      <c r="L892" s="152" t="str">
        <f>VLOOKUP(K892,CódigosRetorno!$A$2:$B$1683,2,FALSE)</f>
        <v>El dato ingresado como atributo @listName es incorrecto.</v>
      </c>
      <c r="M892" s="144" t="s">
        <v>424</v>
      </c>
      <c r="N892" s="163" t="s">
        <v>163</v>
      </c>
      <c r="O892" s="305"/>
    </row>
    <row r="893" spans="1:15" ht="24" x14ac:dyDescent="0.3">
      <c r="A893" s="304"/>
      <c r="B893" s="975"/>
      <c r="C893" s="1030"/>
      <c r="D893" s="1008"/>
      <c r="E893" s="1008"/>
      <c r="F893" s="975"/>
      <c r="G893" s="151" t="s">
        <v>3885</v>
      </c>
      <c r="H893" s="152" t="s">
        <v>3886</v>
      </c>
      <c r="I893" s="152" t="s">
        <v>4238</v>
      </c>
      <c r="J893" s="160" t="s">
        <v>1075</v>
      </c>
      <c r="K893" s="823" t="s">
        <v>4226</v>
      </c>
      <c r="L893" s="152" t="str">
        <f>VLOOKUP(K893,CódigosRetorno!$A$2:$B$1683,2,FALSE)</f>
        <v>El dato ingresado como atributo @listAgencyName es incorrecto.</v>
      </c>
      <c r="M893" s="144" t="s">
        <v>424</v>
      </c>
      <c r="N893" s="163" t="s">
        <v>163</v>
      </c>
      <c r="O893" s="305"/>
    </row>
    <row r="894" spans="1:15" ht="36" x14ac:dyDescent="0.3">
      <c r="A894" s="304"/>
      <c r="B894" s="975"/>
      <c r="C894" s="1030"/>
      <c r="D894" s="1008"/>
      <c r="E894" s="1008"/>
      <c r="F894" s="975"/>
      <c r="G894" s="163" t="s">
        <v>4126</v>
      </c>
      <c r="H894" s="101" t="s">
        <v>3890</v>
      </c>
      <c r="I894" s="152" t="s">
        <v>6455</v>
      </c>
      <c r="J894" s="160" t="s">
        <v>1075</v>
      </c>
      <c r="K894" s="823" t="s">
        <v>4228</v>
      </c>
      <c r="L894" s="152" t="str">
        <f>VLOOKUP(K894,CódigosRetorno!$A$2:$B$1683,2,FALSE)</f>
        <v>El dato ingresado como atributo @listURI es incorrecto.</v>
      </c>
      <c r="M894" s="144" t="s">
        <v>424</v>
      </c>
      <c r="N894" s="163" t="s">
        <v>163</v>
      </c>
      <c r="O894" s="305"/>
    </row>
    <row r="895" spans="1:15" ht="36" x14ac:dyDescent="0.3">
      <c r="A895" s="304"/>
      <c r="B895" s="151">
        <f>B890+1</f>
        <v>154</v>
      </c>
      <c r="C895" s="152" t="s">
        <v>4127</v>
      </c>
      <c r="D895" s="144" t="s">
        <v>3</v>
      </c>
      <c r="E895" s="144" t="s">
        <v>8</v>
      </c>
      <c r="F895" s="151" t="s">
        <v>17</v>
      </c>
      <c r="G895" s="144"/>
      <c r="H895" s="152" t="s">
        <v>4128</v>
      </c>
      <c r="I895" s="152" t="s">
        <v>4679</v>
      </c>
      <c r="J895" s="144" t="s">
        <v>171</v>
      </c>
      <c r="K895" s="821" t="s">
        <v>4462</v>
      </c>
      <c r="L895" s="152" t="str">
        <f>VLOOKUP(K895,CódigosRetorno!$A$2:$B$1683,2,FALSE)</f>
        <v>El XML no contiene el tag de BVME transporte ferroviario: Servicio de transporte: Número de autorización de la transacción</v>
      </c>
      <c r="M895" s="144" t="s">
        <v>424</v>
      </c>
      <c r="N895" s="163" t="s">
        <v>163</v>
      </c>
      <c r="O895" s="305"/>
    </row>
    <row r="896" spans="1:15" x14ac:dyDescent="0.3">
      <c r="A896" s="304"/>
      <c r="B896" s="1124" t="s">
        <v>6115</v>
      </c>
      <c r="C896" s="1124"/>
      <c r="D896" s="1124"/>
      <c r="E896" s="1124"/>
      <c r="F896" s="490"/>
      <c r="G896" s="490"/>
      <c r="H896" s="491"/>
      <c r="I896" s="491"/>
      <c r="J896" s="489" t="s">
        <v>163</v>
      </c>
      <c r="K896" s="381" t="s">
        <v>163</v>
      </c>
      <c r="L896" s="491" t="str">
        <f>VLOOKUP(K896,CódigosRetorno!$A$2:$B$1683,2,FALSE)</f>
        <v>-</v>
      </c>
      <c r="M896" s="480" t="s">
        <v>163</v>
      </c>
      <c r="N896" s="492" t="s">
        <v>163</v>
      </c>
      <c r="O896" s="305"/>
    </row>
    <row r="897" spans="1:15" ht="24" x14ac:dyDescent="0.3">
      <c r="A897" s="304"/>
      <c r="B897" s="1125" t="s">
        <v>5466</v>
      </c>
      <c r="C897" s="1123" t="s">
        <v>4130</v>
      </c>
      <c r="D897" s="1126" t="s">
        <v>14</v>
      </c>
      <c r="E897" s="1126" t="s">
        <v>8</v>
      </c>
      <c r="F897" s="489" t="s">
        <v>5</v>
      </c>
      <c r="G897" s="488"/>
      <c r="H897" s="491" t="s">
        <v>4063</v>
      </c>
      <c r="I897" s="491" t="s">
        <v>4743</v>
      </c>
      <c r="J897" s="490" t="s">
        <v>1075</v>
      </c>
      <c r="K897" s="824" t="s">
        <v>3855</v>
      </c>
      <c r="L897" s="491" t="str">
        <f>VLOOKUP(K897,CódigosRetorno!$A$2:$B$1683,2,FALSE)</f>
        <v>No existe información en el nombre del concepto.</v>
      </c>
      <c r="M897" s="490" t="s">
        <v>424</v>
      </c>
      <c r="N897" s="492" t="s">
        <v>163</v>
      </c>
      <c r="O897" s="305"/>
    </row>
    <row r="898" spans="1:15" ht="24" x14ac:dyDescent="0.3">
      <c r="A898" s="304"/>
      <c r="B898" s="1125"/>
      <c r="C898" s="1123"/>
      <c r="D898" s="1126"/>
      <c r="E898" s="1126"/>
      <c r="F898" s="1122" t="s">
        <v>40</v>
      </c>
      <c r="G898" s="1126" t="s">
        <v>5714</v>
      </c>
      <c r="H898" s="1123" t="s">
        <v>4064</v>
      </c>
      <c r="I898" s="491" t="s">
        <v>4541</v>
      </c>
      <c r="J898" s="490" t="s">
        <v>1075</v>
      </c>
      <c r="K898" s="824" t="s">
        <v>4379</v>
      </c>
      <c r="L898" s="491" t="str">
        <f>VLOOKUP(K898,CódigosRetorno!$A$2:$B$1683,2,FALSE)</f>
        <v>El dato ingresado como codigo de identificación de concepto tributario no es valido (catalogo nro 55)</v>
      </c>
      <c r="M898" s="490" t="s">
        <v>424</v>
      </c>
      <c r="N898" s="488" t="s">
        <v>4646</v>
      </c>
      <c r="O898" s="305"/>
    </row>
    <row r="899" spans="1:15" ht="24" x14ac:dyDescent="0.3">
      <c r="A899" s="304"/>
      <c r="B899" s="1125"/>
      <c r="C899" s="1123"/>
      <c r="D899" s="1126"/>
      <c r="E899" s="1126"/>
      <c r="F899" s="1122"/>
      <c r="G899" s="1126"/>
      <c r="H899" s="1123"/>
      <c r="I899" s="491" t="s">
        <v>4689</v>
      </c>
      <c r="J899" s="490" t="s">
        <v>171</v>
      </c>
      <c r="K899" s="824" t="s">
        <v>4463</v>
      </c>
      <c r="L899" s="491" t="str">
        <f>VLOOKUP(K899,CódigosRetorno!$A$2:$B$1683,2,FALSE)</f>
        <v>El XML no contiene el tag de Regalía Petrolera: Decreto Supremo de aprobación del contrato</v>
      </c>
      <c r="M899" s="490" t="s">
        <v>424</v>
      </c>
      <c r="N899" s="492" t="s">
        <v>163</v>
      </c>
      <c r="O899" s="305"/>
    </row>
    <row r="900" spans="1:15" ht="24" x14ac:dyDescent="0.3">
      <c r="A900" s="304"/>
      <c r="B900" s="1125"/>
      <c r="C900" s="1123"/>
      <c r="D900" s="1126"/>
      <c r="E900" s="1126"/>
      <c r="F900" s="1122"/>
      <c r="G900" s="1126"/>
      <c r="H900" s="1123"/>
      <c r="I900" s="491" t="s">
        <v>4690</v>
      </c>
      <c r="J900" s="490" t="s">
        <v>171</v>
      </c>
      <c r="K900" s="824" t="s">
        <v>4495</v>
      </c>
      <c r="L900" s="491" t="str">
        <f>VLOOKUP(K900,CódigosRetorno!$A$2:$B$1683,2,FALSE)</f>
        <v>El XML no contiene el tag de Regalía Petrolera: Area de contrato (Lote)</v>
      </c>
      <c r="M900" s="490" t="s">
        <v>424</v>
      </c>
      <c r="N900" s="492" t="s">
        <v>163</v>
      </c>
      <c r="O900" s="305"/>
    </row>
    <row r="901" spans="1:15" ht="24" x14ac:dyDescent="0.3">
      <c r="A901" s="304"/>
      <c r="B901" s="1125"/>
      <c r="C901" s="1123"/>
      <c r="D901" s="1126"/>
      <c r="E901" s="1126"/>
      <c r="F901" s="1122"/>
      <c r="G901" s="488" t="s">
        <v>3983</v>
      </c>
      <c r="H901" s="491" t="s">
        <v>3888</v>
      </c>
      <c r="I901" s="491" t="s">
        <v>4273</v>
      </c>
      <c r="J901" s="490" t="s">
        <v>1075</v>
      </c>
      <c r="K901" s="824" t="s">
        <v>4227</v>
      </c>
      <c r="L901" s="491" t="str">
        <f>VLOOKUP(K901,CódigosRetorno!$A$2:$B$1683,2,FALSE)</f>
        <v>El dato ingresado como atributo @listName es incorrecto.</v>
      </c>
      <c r="M901" s="490" t="s">
        <v>424</v>
      </c>
      <c r="N901" s="492" t="s">
        <v>163</v>
      </c>
      <c r="O901" s="305"/>
    </row>
    <row r="902" spans="1:15" ht="24" x14ac:dyDescent="0.3">
      <c r="A902" s="304"/>
      <c r="B902" s="1125"/>
      <c r="C902" s="1123"/>
      <c r="D902" s="1126"/>
      <c r="E902" s="1126"/>
      <c r="F902" s="1122"/>
      <c r="G902" s="488" t="s">
        <v>3885</v>
      </c>
      <c r="H902" s="491" t="s">
        <v>3886</v>
      </c>
      <c r="I902" s="491" t="s">
        <v>4224</v>
      </c>
      <c r="J902" s="489" t="s">
        <v>1075</v>
      </c>
      <c r="K902" s="381" t="s">
        <v>4226</v>
      </c>
      <c r="L902" s="491" t="str">
        <f>VLOOKUP(K902,CódigosRetorno!$A$2:$B$1683,2,FALSE)</f>
        <v>El dato ingresado como atributo @listAgencyName es incorrecto.</v>
      </c>
      <c r="M902" s="490" t="s">
        <v>424</v>
      </c>
      <c r="N902" s="492" t="s">
        <v>163</v>
      </c>
      <c r="O902" s="305"/>
    </row>
    <row r="903" spans="1:15" ht="36" x14ac:dyDescent="0.3">
      <c r="A903" s="304"/>
      <c r="B903" s="1125"/>
      <c r="C903" s="1123"/>
      <c r="D903" s="1126"/>
      <c r="E903" s="1126"/>
      <c r="F903" s="1122"/>
      <c r="G903" s="492" t="s">
        <v>3984</v>
      </c>
      <c r="H903" s="407" t="s">
        <v>3890</v>
      </c>
      <c r="I903" s="491" t="s">
        <v>4274</v>
      </c>
      <c r="J903" s="489" t="s">
        <v>1075</v>
      </c>
      <c r="K903" s="381" t="s">
        <v>4228</v>
      </c>
      <c r="L903" s="491" t="str">
        <f>VLOOKUP(K903,CódigosRetorno!$A$2:$B$1683,2,FALSE)</f>
        <v>El dato ingresado como atributo @listURI es incorrecto.</v>
      </c>
      <c r="M903" s="490" t="s">
        <v>424</v>
      </c>
      <c r="N903" s="492" t="s">
        <v>163</v>
      </c>
      <c r="O903" s="305"/>
    </row>
    <row r="904" spans="1:15" ht="24" x14ac:dyDescent="0.3">
      <c r="A904" s="304"/>
      <c r="B904" s="1125"/>
      <c r="C904" s="1123"/>
      <c r="D904" s="1126"/>
      <c r="E904" s="1126"/>
      <c r="F904" s="1122" t="s">
        <v>4321</v>
      </c>
      <c r="G904" s="1122"/>
      <c r="H904" s="1123" t="s">
        <v>4131</v>
      </c>
      <c r="I904" s="491" t="s">
        <v>6010</v>
      </c>
      <c r="J904" s="489" t="s">
        <v>171</v>
      </c>
      <c r="K904" s="381" t="s">
        <v>3787</v>
      </c>
      <c r="L904" s="491" t="str">
        <f>VLOOKUP(K904,CódigosRetorno!$A$2:$B$1683,2,FALSE)</f>
        <v>El XML no contiene tag o no existe información del valor del concepto por linea.</v>
      </c>
      <c r="M904" s="490" t="s">
        <v>424</v>
      </c>
      <c r="N904" s="492" t="s">
        <v>163</v>
      </c>
      <c r="O904" s="305"/>
    </row>
    <row r="905" spans="1:15" ht="48" x14ac:dyDescent="0.3">
      <c r="A905" s="304"/>
      <c r="B905" s="1125"/>
      <c r="C905" s="1123"/>
      <c r="D905" s="1126"/>
      <c r="E905" s="1126"/>
      <c r="F905" s="1122"/>
      <c r="G905" s="1122"/>
      <c r="H905" s="1123"/>
      <c r="I905" s="491" t="s">
        <v>6011</v>
      </c>
      <c r="J905" s="490" t="s">
        <v>1075</v>
      </c>
      <c r="K905" s="824" t="s">
        <v>4401</v>
      </c>
      <c r="L905" s="491" t="str">
        <f>VLOOKUP(K905,CódigosRetorno!$A$2:$B$1683,2,FALSE)</f>
        <v>El dato ingresado como valor del concepto de la linea no cumple con el formato establecido.</v>
      </c>
      <c r="M905" s="490" t="s">
        <v>424</v>
      </c>
      <c r="N905" s="492" t="s">
        <v>163</v>
      </c>
      <c r="O905" s="305"/>
    </row>
    <row r="906" spans="1:15" ht="48" x14ac:dyDescent="0.3">
      <c r="A906" s="304"/>
      <c r="B906" s="1125"/>
      <c r="C906" s="1123"/>
      <c r="D906" s="1126"/>
      <c r="E906" s="1126"/>
      <c r="F906" s="1122"/>
      <c r="G906" s="1122"/>
      <c r="H906" s="1123"/>
      <c r="I906" s="491" t="s">
        <v>6012</v>
      </c>
      <c r="J906" s="490" t="s">
        <v>1075</v>
      </c>
      <c r="K906" s="824" t="s">
        <v>4401</v>
      </c>
      <c r="L906" s="491" t="str">
        <f>VLOOKUP(K906,CódigosRetorno!$A$2:$B$1683,2,FALSE)</f>
        <v>El dato ingresado como valor del concepto de la linea no cumple con el formato establecido.</v>
      </c>
      <c r="M906" s="490" t="s">
        <v>424</v>
      </c>
      <c r="N906" s="492" t="s">
        <v>163</v>
      </c>
      <c r="O906" s="305"/>
    </row>
    <row r="907" spans="1:15" ht="24" x14ac:dyDescent="0.3">
      <c r="A907" s="304"/>
      <c r="B907" s="1125">
        <v>157</v>
      </c>
      <c r="C907" s="1123" t="s">
        <v>4132</v>
      </c>
      <c r="D907" s="1126" t="s">
        <v>14</v>
      </c>
      <c r="E907" s="1126" t="s">
        <v>8</v>
      </c>
      <c r="F907" s="489" t="s">
        <v>5</v>
      </c>
      <c r="G907" s="488"/>
      <c r="H907" s="491" t="s">
        <v>4063</v>
      </c>
      <c r="I907" s="491" t="s">
        <v>4743</v>
      </c>
      <c r="J907" s="490" t="s">
        <v>1075</v>
      </c>
      <c r="K907" s="824" t="s">
        <v>3855</v>
      </c>
      <c r="L907" s="491" t="str">
        <f>VLOOKUP(K907,CódigosRetorno!$A$2:$B$1683,2,FALSE)</f>
        <v>No existe información en el nombre del concepto.</v>
      </c>
      <c r="M907" s="490" t="s">
        <v>424</v>
      </c>
      <c r="N907" s="492" t="s">
        <v>163</v>
      </c>
      <c r="O907" s="305"/>
    </row>
    <row r="908" spans="1:15" ht="24" x14ac:dyDescent="0.3">
      <c r="A908" s="304"/>
      <c r="B908" s="1125"/>
      <c r="C908" s="1123"/>
      <c r="D908" s="1126"/>
      <c r="E908" s="1126"/>
      <c r="F908" s="1122" t="s">
        <v>40</v>
      </c>
      <c r="G908" s="1126" t="s">
        <v>5714</v>
      </c>
      <c r="H908" s="1129" t="s">
        <v>4064</v>
      </c>
      <c r="I908" s="491" t="s">
        <v>4541</v>
      </c>
      <c r="J908" s="490" t="s">
        <v>1075</v>
      </c>
      <c r="K908" s="824" t="s">
        <v>4379</v>
      </c>
      <c r="L908" s="491" t="str">
        <f>VLOOKUP(K908,CódigosRetorno!$A$2:$B$1683,2,FALSE)</f>
        <v>El dato ingresado como codigo de identificación de concepto tributario no es valido (catalogo nro 55)</v>
      </c>
      <c r="M908" s="490" t="s">
        <v>424</v>
      </c>
      <c r="N908" s="488" t="s">
        <v>4646</v>
      </c>
      <c r="O908" s="305"/>
    </row>
    <row r="909" spans="1:15" ht="24" x14ac:dyDescent="0.3">
      <c r="A909" s="304"/>
      <c r="B909" s="1125"/>
      <c r="C909" s="1123"/>
      <c r="D909" s="1126"/>
      <c r="E909" s="1126"/>
      <c r="F909" s="1122"/>
      <c r="G909" s="1126"/>
      <c r="H909" s="1129"/>
      <c r="I909" s="491" t="s">
        <v>4691</v>
      </c>
      <c r="J909" s="489" t="s">
        <v>171</v>
      </c>
      <c r="K909" s="381" t="s">
        <v>4496</v>
      </c>
      <c r="L909" s="491" t="str">
        <f>VLOOKUP(K909,CódigosRetorno!$A$2:$B$1683,2,FALSE)</f>
        <v>El XML no contiene el tag de Regalía Petrolera: Periodo de pago - Fecha de inicio</v>
      </c>
      <c r="M909" s="490" t="s">
        <v>424</v>
      </c>
      <c r="N909" s="492" t="s">
        <v>163</v>
      </c>
      <c r="O909" s="305"/>
    </row>
    <row r="910" spans="1:15" ht="24" x14ac:dyDescent="0.3">
      <c r="A910" s="304"/>
      <c r="B910" s="1125"/>
      <c r="C910" s="1123"/>
      <c r="D910" s="1126"/>
      <c r="E910" s="1126"/>
      <c r="F910" s="1122"/>
      <c r="G910" s="488" t="s">
        <v>3983</v>
      </c>
      <c r="H910" s="491" t="s">
        <v>3888</v>
      </c>
      <c r="I910" s="491" t="s">
        <v>4273</v>
      </c>
      <c r="J910" s="490" t="s">
        <v>1075</v>
      </c>
      <c r="K910" s="824" t="s">
        <v>4227</v>
      </c>
      <c r="L910" s="491" t="str">
        <f>VLOOKUP(K910,CódigosRetorno!$A$2:$B$1683,2,FALSE)</f>
        <v>El dato ingresado como atributo @listName es incorrecto.</v>
      </c>
      <c r="M910" s="490" t="s">
        <v>424</v>
      </c>
      <c r="N910" s="492" t="s">
        <v>163</v>
      </c>
      <c r="O910" s="305"/>
    </row>
    <row r="911" spans="1:15" ht="24" x14ac:dyDescent="0.3">
      <c r="A911" s="304"/>
      <c r="B911" s="1125"/>
      <c r="C911" s="1123"/>
      <c r="D911" s="1126"/>
      <c r="E911" s="1126"/>
      <c r="F911" s="1122"/>
      <c r="G911" s="488" t="s">
        <v>3885</v>
      </c>
      <c r="H911" s="491" t="s">
        <v>3886</v>
      </c>
      <c r="I911" s="491" t="s">
        <v>4224</v>
      </c>
      <c r="J911" s="489" t="s">
        <v>1075</v>
      </c>
      <c r="K911" s="381" t="s">
        <v>4226</v>
      </c>
      <c r="L911" s="491" t="str">
        <f>VLOOKUP(K911,CódigosRetorno!$A$2:$B$1683,2,FALSE)</f>
        <v>El dato ingresado como atributo @listAgencyName es incorrecto.</v>
      </c>
      <c r="M911" s="490" t="s">
        <v>424</v>
      </c>
      <c r="N911" s="492" t="s">
        <v>163</v>
      </c>
      <c r="O911" s="305"/>
    </row>
    <row r="912" spans="1:15" ht="36" x14ac:dyDescent="0.3">
      <c r="A912" s="304"/>
      <c r="B912" s="1125"/>
      <c r="C912" s="1123"/>
      <c r="D912" s="1126"/>
      <c r="E912" s="1126"/>
      <c r="F912" s="1122"/>
      <c r="G912" s="492" t="s">
        <v>3984</v>
      </c>
      <c r="H912" s="407" t="s">
        <v>3890</v>
      </c>
      <c r="I912" s="491" t="s">
        <v>4274</v>
      </c>
      <c r="J912" s="489" t="s">
        <v>1075</v>
      </c>
      <c r="K912" s="381" t="s">
        <v>4228</v>
      </c>
      <c r="L912" s="491" t="str">
        <f>VLOOKUP(K912,CódigosRetorno!$A$2:$B$1683,2,FALSE)</f>
        <v>El dato ingresado como atributo @listURI es incorrecto.</v>
      </c>
      <c r="M912" s="490" t="s">
        <v>424</v>
      </c>
      <c r="N912" s="492" t="s">
        <v>163</v>
      </c>
      <c r="O912" s="305"/>
    </row>
    <row r="913" spans="1:15" ht="24" x14ac:dyDescent="0.3">
      <c r="A913" s="304"/>
      <c r="B913" s="1125"/>
      <c r="C913" s="1123"/>
      <c r="D913" s="1126"/>
      <c r="E913" s="1126"/>
      <c r="F913" s="489" t="s">
        <v>137</v>
      </c>
      <c r="G913" s="489" t="s">
        <v>21</v>
      </c>
      <c r="H913" s="491" t="s">
        <v>4121</v>
      </c>
      <c r="I913" s="491" t="s">
        <v>6013</v>
      </c>
      <c r="J913" s="490" t="s">
        <v>171</v>
      </c>
      <c r="K913" s="824" t="s">
        <v>3788</v>
      </c>
      <c r="L913" s="491" t="str">
        <f>VLOOKUP(K913,CódigosRetorno!$A$2:$B$1683,2,FALSE)</f>
        <v>El XML no contiene tag de la fecha del concepto por linea.</v>
      </c>
      <c r="M913" s="490" t="s">
        <v>424</v>
      </c>
      <c r="N913" s="492" t="s">
        <v>163</v>
      </c>
      <c r="O913" s="305"/>
    </row>
    <row r="914" spans="1:15" ht="24" x14ac:dyDescent="0.3">
      <c r="A914" s="304"/>
      <c r="B914" s="1125">
        <f>B907+1</f>
        <v>158</v>
      </c>
      <c r="C914" s="1123" t="s">
        <v>4133</v>
      </c>
      <c r="D914" s="1126" t="s">
        <v>14</v>
      </c>
      <c r="E914" s="1126" t="s">
        <v>8</v>
      </c>
      <c r="F914" s="489" t="s">
        <v>5</v>
      </c>
      <c r="G914" s="488"/>
      <c r="H914" s="491" t="s">
        <v>4063</v>
      </c>
      <c r="I914" s="491" t="s">
        <v>4743</v>
      </c>
      <c r="J914" s="490" t="s">
        <v>1075</v>
      </c>
      <c r="K914" s="824" t="s">
        <v>3855</v>
      </c>
      <c r="L914" s="491" t="str">
        <f>VLOOKUP(K914,CódigosRetorno!$A$2:$B$1683,2,FALSE)</f>
        <v>No existe información en el nombre del concepto.</v>
      </c>
      <c r="M914" s="490" t="s">
        <v>424</v>
      </c>
      <c r="N914" s="492" t="s">
        <v>163</v>
      </c>
      <c r="O914" s="305"/>
    </row>
    <row r="915" spans="1:15" ht="24" x14ac:dyDescent="0.3">
      <c r="A915" s="304"/>
      <c r="B915" s="1125"/>
      <c r="C915" s="1123"/>
      <c r="D915" s="1126"/>
      <c r="E915" s="1126"/>
      <c r="F915" s="1122" t="s">
        <v>40</v>
      </c>
      <c r="G915" s="1126" t="s">
        <v>5714</v>
      </c>
      <c r="H915" s="1129" t="s">
        <v>4064</v>
      </c>
      <c r="I915" s="491" t="s">
        <v>4541</v>
      </c>
      <c r="J915" s="490" t="s">
        <v>1075</v>
      </c>
      <c r="K915" s="824" t="s">
        <v>4379</v>
      </c>
      <c r="L915" s="491" t="str">
        <f>VLOOKUP(K915,CódigosRetorno!$A$2:$B$1683,2,FALSE)</f>
        <v>El dato ingresado como codigo de identificación de concepto tributario no es valido (catalogo nro 55)</v>
      </c>
      <c r="M915" s="490" t="s">
        <v>424</v>
      </c>
      <c r="N915" s="488" t="s">
        <v>4646</v>
      </c>
      <c r="O915" s="305"/>
    </row>
    <row r="916" spans="1:15" ht="24" x14ac:dyDescent="0.3">
      <c r="A916" s="304"/>
      <c r="B916" s="1125"/>
      <c r="C916" s="1123"/>
      <c r="D916" s="1126"/>
      <c r="E916" s="1126"/>
      <c r="F916" s="1122"/>
      <c r="G916" s="1126"/>
      <c r="H916" s="1129"/>
      <c r="I916" s="491" t="s">
        <v>4692</v>
      </c>
      <c r="J916" s="489" t="s">
        <v>171</v>
      </c>
      <c r="K916" s="381" t="s">
        <v>4497</v>
      </c>
      <c r="L916" s="491" t="str">
        <f>VLOOKUP(K916,CódigosRetorno!$A$2:$B$1683,2,FALSE)</f>
        <v>El XML no contiene el tag de Regalía Petrolera: Periodo de pago - Fecha de fin</v>
      </c>
      <c r="M916" s="490" t="s">
        <v>424</v>
      </c>
      <c r="N916" s="492" t="s">
        <v>163</v>
      </c>
      <c r="O916" s="305"/>
    </row>
    <row r="917" spans="1:15" ht="24" x14ac:dyDescent="0.3">
      <c r="A917" s="304"/>
      <c r="B917" s="1125"/>
      <c r="C917" s="1123"/>
      <c r="D917" s="1126"/>
      <c r="E917" s="1126"/>
      <c r="F917" s="1122"/>
      <c r="G917" s="488" t="s">
        <v>3983</v>
      </c>
      <c r="H917" s="491" t="s">
        <v>3888</v>
      </c>
      <c r="I917" s="491" t="s">
        <v>4273</v>
      </c>
      <c r="J917" s="490" t="s">
        <v>1075</v>
      </c>
      <c r="K917" s="824" t="s">
        <v>4227</v>
      </c>
      <c r="L917" s="491" t="str">
        <f>VLOOKUP(K917,CódigosRetorno!$A$2:$B$1683,2,FALSE)</f>
        <v>El dato ingresado como atributo @listName es incorrecto.</v>
      </c>
      <c r="M917" s="490" t="s">
        <v>424</v>
      </c>
      <c r="N917" s="492" t="s">
        <v>163</v>
      </c>
      <c r="O917" s="305"/>
    </row>
    <row r="918" spans="1:15" ht="24" x14ac:dyDescent="0.3">
      <c r="A918" s="304"/>
      <c r="B918" s="1125"/>
      <c r="C918" s="1123"/>
      <c r="D918" s="1126"/>
      <c r="E918" s="1126"/>
      <c r="F918" s="1122"/>
      <c r="G918" s="488" t="s">
        <v>3885</v>
      </c>
      <c r="H918" s="491" t="s">
        <v>3886</v>
      </c>
      <c r="I918" s="491" t="s">
        <v>4224</v>
      </c>
      <c r="J918" s="489" t="s">
        <v>1075</v>
      </c>
      <c r="K918" s="381" t="s">
        <v>4226</v>
      </c>
      <c r="L918" s="491" t="str">
        <f>VLOOKUP(K918,CódigosRetorno!$A$2:$B$1683,2,FALSE)</f>
        <v>El dato ingresado como atributo @listAgencyName es incorrecto.</v>
      </c>
      <c r="M918" s="490" t="s">
        <v>424</v>
      </c>
      <c r="N918" s="492" t="s">
        <v>163</v>
      </c>
      <c r="O918" s="305"/>
    </row>
    <row r="919" spans="1:15" ht="36" x14ac:dyDescent="0.3">
      <c r="A919" s="304"/>
      <c r="B919" s="1125"/>
      <c r="C919" s="1123"/>
      <c r="D919" s="1126"/>
      <c r="E919" s="1126"/>
      <c r="F919" s="1122"/>
      <c r="G919" s="492" t="s">
        <v>3984</v>
      </c>
      <c r="H919" s="407" t="s">
        <v>3890</v>
      </c>
      <c r="I919" s="491" t="s">
        <v>4274</v>
      </c>
      <c r="J919" s="489" t="s">
        <v>1075</v>
      </c>
      <c r="K919" s="381" t="s">
        <v>4228</v>
      </c>
      <c r="L919" s="491" t="str">
        <f>VLOOKUP(K919,CódigosRetorno!$A$2:$B$1683,2,FALSE)</f>
        <v>El dato ingresado como atributo @listURI es incorrecto.</v>
      </c>
      <c r="M919" s="490" t="s">
        <v>424</v>
      </c>
      <c r="N919" s="492" t="s">
        <v>163</v>
      </c>
      <c r="O919" s="305"/>
    </row>
    <row r="920" spans="1:15" ht="24" x14ac:dyDescent="0.3">
      <c r="A920" s="304"/>
      <c r="B920" s="1125"/>
      <c r="C920" s="1123"/>
      <c r="D920" s="1126"/>
      <c r="E920" s="1126"/>
      <c r="F920" s="489" t="s">
        <v>137</v>
      </c>
      <c r="G920" s="489" t="s">
        <v>21</v>
      </c>
      <c r="H920" s="491" t="s">
        <v>4134</v>
      </c>
      <c r="I920" s="491" t="s">
        <v>6014</v>
      </c>
      <c r="J920" s="489" t="s">
        <v>171</v>
      </c>
      <c r="K920" s="824" t="s">
        <v>3788</v>
      </c>
      <c r="L920" s="491" t="str">
        <f>VLOOKUP(K920,CódigosRetorno!$A$2:$B$1683,2,FALSE)</f>
        <v>El XML no contiene tag de la fecha del concepto por linea.</v>
      </c>
      <c r="M920" s="490" t="s">
        <v>424</v>
      </c>
      <c r="N920" s="492" t="s">
        <v>163</v>
      </c>
      <c r="O920" s="305"/>
    </row>
    <row r="921" spans="1:15" ht="24" x14ac:dyDescent="0.3">
      <c r="A921" s="304"/>
      <c r="B921" s="488">
        <f>B914+1</f>
        <v>159</v>
      </c>
      <c r="C921" s="491" t="s">
        <v>4135</v>
      </c>
      <c r="D921" s="490" t="s">
        <v>3</v>
      </c>
      <c r="E921" s="490" t="s">
        <v>8</v>
      </c>
      <c r="F921" s="488" t="s">
        <v>137</v>
      </c>
      <c r="G921" s="489" t="s">
        <v>21</v>
      </c>
      <c r="H921" s="491" t="s">
        <v>3258</v>
      </c>
      <c r="I921" s="491" t="s">
        <v>4693</v>
      </c>
      <c r="J921" s="489" t="s">
        <v>171</v>
      </c>
      <c r="K921" s="381" t="s">
        <v>4500</v>
      </c>
      <c r="L921" s="491" t="str">
        <f>VLOOKUP(K921,CódigosRetorno!$A$2:$B$1683,2,FALSE)</f>
        <v>El XML no contiene el tag de Regalía Petrolera: Fecha de Pago</v>
      </c>
      <c r="M921" s="490" t="s">
        <v>424</v>
      </c>
      <c r="N921" s="492" t="s">
        <v>163</v>
      </c>
      <c r="O921" s="305"/>
    </row>
    <row r="922" spans="1:15" x14ac:dyDescent="0.3">
      <c r="A922" s="304"/>
      <c r="B922" s="1091" t="s">
        <v>5744</v>
      </c>
      <c r="C922" s="1091"/>
      <c r="D922" s="1091"/>
      <c r="E922" s="1091"/>
      <c r="F922" s="184"/>
      <c r="G922" s="184"/>
      <c r="H922" s="179"/>
      <c r="I922" s="179"/>
      <c r="J922" s="185" t="s">
        <v>163</v>
      </c>
      <c r="K922" s="190" t="s">
        <v>163</v>
      </c>
      <c r="L922" s="179" t="str">
        <f>VLOOKUP(K922,CódigosRetorno!$A$2:$B$1683,2,FALSE)</f>
        <v>-</v>
      </c>
      <c r="M922" s="212" t="s">
        <v>163</v>
      </c>
      <c r="N922" s="214" t="s">
        <v>163</v>
      </c>
      <c r="O922" s="305"/>
    </row>
    <row r="923" spans="1:15" ht="24" x14ac:dyDescent="0.3">
      <c r="A923" s="304"/>
      <c r="B923" s="1008">
        <f>B921+1</f>
        <v>160</v>
      </c>
      <c r="C923" s="1030" t="s">
        <v>5664</v>
      </c>
      <c r="D923" s="1008" t="s">
        <v>14</v>
      </c>
      <c r="E923" s="1008" t="s">
        <v>8</v>
      </c>
      <c r="F923" s="160" t="s">
        <v>5</v>
      </c>
      <c r="G923" s="151"/>
      <c r="H923" s="152" t="s">
        <v>4063</v>
      </c>
      <c r="I923" s="152" t="s">
        <v>2515</v>
      </c>
      <c r="J923" s="144" t="s">
        <v>163</v>
      </c>
      <c r="K923" s="821" t="s">
        <v>163</v>
      </c>
      <c r="L923" s="152" t="str">
        <f>VLOOKUP(K923,CódigosRetorno!$A$2:$B$1683,2,FALSE)</f>
        <v>-</v>
      </c>
      <c r="M923" s="144" t="s">
        <v>424</v>
      </c>
      <c r="N923" s="163" t="s">
        <v>163</v>
      </c>
      <c r="O923" s="305"/>
    </row>
    <row r="924" spans="1:15" ht="24" x14ac:dyDescent="0.3">
      <c r="A924" s="304"/>
      <c r="B924" s="1008"/>
      <c r="C924" s="1030"/>
      <c r="D924" s="1008"/>
      <c r="E924" s="1008"/>
      <c r="F924" s="1089" t="s">
        <v>40</v>
      </c>
      <c r="G924" s="1008" t="s">
        <v>5714</v>
      </c>
      <c r="H924" s="1030" t="s">
        <v>4064</v>
      </c>
      <c r="I924" s="152" t="s">
        <v>2515</v>
      </c>
      <c r="J924" s="144" t="s">
        <v>163</v>
      </c>
      <c r="K924" s="821" t="s">
        <v>163</v>
      </c>
      <c r="L924" s="152" t="str">
        <f>VLOOKUP(K924,CódigosRetorno!$A$2:$B$1683,2,FALSE)</f>
        <v>-</v>
      </c>
      <c r="M924" s="144" t="s">
        <v>424</v>
      </c>
      <c r="N924" s="151" t="s">
        <v>4646</v>
      </c>
      <c r="O924" s="305"/>
    </row>
    <row r="925" spans="1:15" x14ac:dyDescent="0.3">
      <c r="A925" s="304"/>
      <c r="B925" s="1008"/>
      <c r="C925" s="1030"/>
      <c r="D925" s="1008"/>
      <c r="E925" s="1008"/>
      <c r="F925" s="1089"/>
      <c r="G925" s="1008"/>
      <c r="H925" s="1030"/>
      <c r="I925" s="152" t="s">
        <v>2515</v>
      </c>
      <c r="J925" s="144" t="s">
        <v>163</v>
      </c>
      <c r="K925" s="821" t="s">
        <v>163</v>
      </c>
      <c r="L925" s="152" t="str">
        <f>VLOOKUP(K925,CódigosRetorno!$A$2:$B$1683,2,FALSE)</f>
        <v>-</v>
      </c>
      <c r="M925" s="144" t="s">
        <v>424</v>
      </c>
      <c r="N925" s="151" t="s">
        <v>163</v>
      </c>
      <c r="O925" s="305"/>
    </row>
    <row r="926" spans="1:15" ht="24" x14ac:dyDescent="0.3">
      <c r="A926" s="304"/>
      <c r="B926" s="1008"/>
      <c r="C926" s="1030"/>
      <c r="D926" s="1008"/>
      <c r="E926" s="1008"/>
      <c r="F926" s="1089"/>
      <c r="G926" s="151" t="s">
        <v>3983</v>
      </c>
      <c r="H926" s="152" t="s">
        <v>3888</v>
      </c>
      <c r="I926" s="152" t="s">
        <v>2515</v>
      </c>
      <c r="J926" s="144" t="s">
        <v>163</v>
      </c>
      <c r="K926" s="821" t="s">
        <v>163</v>
      </c>
      <c r="L926" s="152" t="str">
        <f>VLOOKUP(K926,CódigosRetorno!$A$2:$B$1683,2,FALSE)</f>
        <v>-</v>
      </c>
      <c r="M926" s="144" t="s">
        <v>424</v>
      </c>
      <c r="N926" s="163" t="s">
        <v>163</v>
      </c>
      <c r="O926" s="305"/>
    </row>
    <row r="927" spans="1:15" x14ac:dyDescent="0.3">
      <c r="A927" s="304"/>
      <c r="B927" s="1008"/>
      <c r="C927" s="1030"/>
      <c r="D927" s="1008"/>
      <c r="E927" s="1008"/>
      <c r="F927" s="1089"/>
      <c r="G927" s="151" t="s">
        <v>3885</v>
      </c>
      <c r="H927" s="152" t="s">
        <v>3886</v>
      </c>
      <c r="I927" s="152" t="s">
        <v>2515</v>
      </c>
      <c r="J927" s="144" t="s">
        <v>163</v>
      </c>
      <c r="K927" s="821" t="s">
        <v>163</v>
      </c>
      <c r="L927" s="152" t="str">
        <f>VLOOKUP(K927,CódigosRetorno!$A$2:$B$1683,2,FALSE)</f>
        <v>-</v>
      </c>
      <c r="M927" s="144" t="s">
        <v>424</v>
      </c>
      <c r="N927" s="163" t="s">
        <v>163</v>
      </c>
      <c r="O927" s="305"/>
    </row>
    <row r="928" spans="1:15" ht="36" x14ac:dyDescent="0.3">
      <c r="A928" s="304"/>
      <c r="B928" s="1008"/>
      <c r="C928" s="1030"/>
      <c r="D928" s="1008"/>
      <c r="E928" s="1008"/>
      <c r="F928" s="1090"/>
      <c r="G928" s="237" t="s">
        <v>3984</v>
      </c>
      <c r="H928" s="239" t="s">
        <v>3890</v>
      </c>
      <c r="I928" s="152" t="s">
        <v>2515</v>
      </c>
      <c r="J928" s="144" t="s">
        <v>163</v>
      </c>
      <c r="K928" s="821" t="s">
        <v>163</v>
      </c>
      <c r="L928" s="152" t="str">
        <f>VLOOKUP(K928,CódigosRetorno!$A$2:$B$1683,2,FALSE)</f>
        <v>-</v>
      </c>
      <c r="M928" s="144" t="s">
        <v>424</v>
      </c>
      <c r="N928" s="163" t="s">
        <v>163</v>
      </c>
      <c r="O928" s="305"/>
    </row>
    <row r="929" spans="1:15" ht="24" x14ac:dyDescent="0.3">
      <c r="A929" s="304"/>
      <c r="B929" s="1008"/>
      <c r="C929" s="1030"/>
      <c r="D929" s="1008"/>
      <c r="E929" s="1088"/>
      <c r="F929" s="428" t="s">
        <v>137</v>
      </c>
      <c r="G929" s="430" t="s">
        <v>156</v>
      </c>
      <c r="H929" s="408" t="s">
        <v>5292</v>
      </c>
      <c r="I929" s="152" t="s">
        <v>2515</v>
      </c>
      <c r="J929" s="144" t="s">
        <v>163</v>
      </c>
      <c r="K929" s="821" t="s">
        <v>163</v>
      </c>
      <c r="L929" s="152" t="str">
        <f>VLOOKUP(K929,CódigosRetorno!$A$2:$B$1683,2,FALSE)</f>
        <v>-</v>
      </c>
      <c r="M929" s="144" t="s">
        <v>424</v>
      </c>
      <c r="N929" s="163" t="s">
        <v>163</v>
      </c>
      <c r="O929" s="305"/>
    </row>
    <row r="930" spans="1:15" ht="36" x14ac:dyDescent="0.3">
      <c r="A930" s="304"/>
      <c r="B930" s="1008"/>
      <c r="C930" s="1030"/>
      <c r="D930" s="1008"/>
      <c r="E930" s="1088"/>
      <c r="F930" s="429" t="s">
        <v>138</v>
      </c>
      <c r="G930" s="431"/>
      <c r="H930" s="244" t="s">
        <v>5665</v>
      </c>
      <c r="I930" s="720" t="s">
        <v>6434</v>
      </c>
      <c r="J930" s="723" t="s">
        <v>1075</v>
      </c>
      <c r="K930" s="721" t="s">
        <v>6432</v>
      </c>
      <c r="L930" s="720" t="str">
        <f>VLOOKUP(K930,CódigosRetorno!$A$2:$B$1683,2,FALSE)</f>
        <v>El valor ingresado como numero de DAM no cumple con el estandar</v>
      </c>
      <c r="M930" s="144" t="s">
        <v>424</v>
      </c>
      <c r="N930" s="163" t="s">
        <v>163</v>
      </c>
      <c r="O930" s="305"/>
    </row>
    <row r="931" spans="1:15" ht="24" x14ac:dyDescent="0.3">
      <c r="A931" s="304"/>
      <c r="B931" s="999">
        <f>B923+1</f>
        <v>161</v>
      </c>
      <c r="C931" s="1004" t="s">
        <v>5300</v>
      </c>
      <c r="D931" s="999" t="s">
        <v>14</v>
      </c>
      <c r="E931" s="999" t="s">
        <v>8</v>
      </c>
      <c r="F931" s="158" t="s">
        <v>5</v>
      </c>
      <c r="G931" s="147" t="s">
        <v>5714</v>
      </c>
      <c r="H931" s="232" t="s">
        <v>4063</v>
      </c>
      <c r="I931" s="152" t="s">
        <v>2515</v>
      </c>
      <c r="J931" s="144" t="s">
        <v>163</v>
      </c>
      <c r="K931" s="821" t="s">
        <v>163</v>
      </c>
      <c r="L931" s="152" t="str">
        <f>VLOOKUP(K931,CódigosRetorno!$A$2:$B$1683,2,FALSE)</f>
        <v>-</v>
      </c>
      <c r="M931" s="144" t="s">
        <v>424</v>
      </c>
      <c r="N931" s="151" t="s">
        <v>4646</v>
      </c>
      <c r="O931" s="305"/>
    </row>
    <row r="932" spans="1:15" ht="24" x14ac:dyDescent="0.3">
      <c r="A932" s="304"/>
      <c r="B932" s="1006"/>
      <c r="C932" s="1028"/>
      <c r="D932" s="1006"/>
      <c r="E932" s="1006"/>
      <c r="F932" s="1089" t="s">
        <v>40</v>
      </c>
      <c r="G932" s="1008" t="s">
        <v>5714</v>
      </c>
      <c r="H932" s="1030" t="s">
        <v>4064</v>
      </c>
      <c r="I932" s="152" t="s">
        <v>2515</v>
      </c>
      <c r="J932" s="144" t="s">
        <v>163</v>
      </c>
      <c r="K932" s="821" t="s">
        <v>163</v>
      </c>
      <c r="L932" s="152" t="str">
        <f>VLOOKUP(K932,CódigosRetorno!$A$2:$B$1683,2,FALSE)</f>
        <v>-</v>
      </c>
      <c r="M932" s="144" t="s">
        <v>424</v>
      </c>
      <c r="N932" s="151" t="s">
        <v>4646</v>
      </c>
      <c r="O932" s="305"/>
    </row>
    <row r="933" spans="1:15" x14ac:dyDescent="0.3">
      <c r="A933" s="304"/>
      <c r="B933" s="1006"/>
      <c r="C933" s="1028"/>
      <c r="D933" s="1006"/>
      <c r="E933" s="1006"/>
      <c r="F933" s="1089"/>
      <c r="G933" s="1008"/>
      <c r="H933" s="1030"/>
      <c r="I933" s="152" t="s">
        <v>2515</v>
      </c>
      <c r="J933" s="144" t="s">
        <v>163</v>
      </c>
      <c r="K933" s="821" t="s">
        <v>163</v>
      </c>
      <c r="L933" s="152" t="str">
        <f>VLOOKUP(K933,CódigosRetorno!$A$2:$B$1683,2,FALSE)</f>
        <v>-</v>
      </c>
      <c r="M933" s="144" t="s">
        <v>163</v>
      </c>
      <c r="N933" s="151" t="s">
        <v>163</v>
      </c>
      <c r="O933" s="305"/>
    </row>
    <row r="934" spans="1:15" ht="24" x14ac:dyDescent="0.3">
      <c r="A934" s="304"/>
      <c r="B934" s="1006"/>
      <c r="C934" s="1028"/>
      <c r="D934" s="1006"/>
      <c r="E934" s="1006"/>
      <c r="F934" s="1089"/>
      <c r="G934" s="151" t="s">
        <v>3983</v>
      </c>
      <c r="H934" s="152" t="s">
        <v>3888</v>
      </c>
      <c r="I934" s="152" t="s">
        <v>2515</v>
      </c>
      <c r="J934" s="144" t="s">
        <v>163</v>
      </c>
      <c r="K934" s="821" t="s">
        <v>163</v>
      </c>
      <c r="L934" s="152" t="str">
        <f>VLOOKUP(K934,CódigosRetorno!$A$2:$B$1683,2,FALSE)</f>
        <v>-</v>
      </c>
      <c r="M934" s="144" t="s">
        <v>163</v>
      </c>
      <c r="N934" s="151" t="s">
        <v>163</v>
      </c>
      <c r="O934" s="305"/>
    </row>
    <row r="935" spans="1:15" x14ac:dyDescent="0.3">
      <c r="A935" s="304"/>
      <c r="B935" s="1006"/>
      <c r="C935" s="1028"/>
      <c r="D935" s="1006"/>
      <c r="E935" s="1006"/>
      <c r="F935" s="1089"/>
      <c r="G935" s="151" t="s">
        <v>3885</v>
      </c>
      <c r="H935" s="152" t="s">
        <v>3886</v>
      </c>
      <c r="I935" s="152" t="s">
        <v>2515</v>
      </c>
      <c r="J935" s="144" t="s">
        <v>163</v>
      </c>
      <c r="K935" s="821" t="s">
        <v>163</v>
      </c>
      <c r="L935" s="152" t="str">
        <f>VLOOKUP(K935,CódigosRetorno!$A$2:$B$1683,2,FALSE)</f>
        <v>-</v>
      </c>
      <c r="M935" s="144" t="s">
        <v>163</v>
      </c>
      <c r="N935" s="151" t="s">
        <v>163</v>
      </c>
      <c r="O935" s="305"/>
    </row>
    <row r="936" spans="1:15" ht="36" x14ac:dyDescent="0.3">
      <c r="A936" s="304"/>
      <c r="B936" s="1006"/>
      <c r="C936" s="1028"/>
      <c r="D936" s="1006"/>
      <c r="E936" s="1006"/>
      <c r="F936" s="1090"/>
      <c r="G936" s="237" t="s">
        <v>3984</v>
      </c>
      <c r="H936" s="239" t="s">
        <v>3890</v>
      </c>
      <c r="I936" s="152" t="s">
        <v>2515</v>
      </c>
      <c r="J936" s="144" t="s">
        <v>163</v>
      </c>
      <c r="K936" s="821" t="s">
        <v>163</v>
      </c>
      <c r="L936" s="152" t="str">
        <f>VLOOKUP(K936,CódigosRetorno!$A$2:$B$1683,2,FALSE)</f>
        <v>-</v>
      </c>
      <c r="M936" s="144" t="s">
        <v>163</v>
      </c>
      <c r="N936" s="151" t="s">
        <v>163</v>
      </c>
      <c r="O936" s="305"/>
    </row>
    <row r="937" spans="1:15" ht="24" x14ac:dyDescent="0.3">
      <c r="A937" s="304"/>
      <c r="B937" s="1006"/>
      <c r="C937" s="1028"/>
      <c r="D937" s="1006"/>
      <c r="E937" s="1006"/>
      <c r="F937" s="416" t="s">
        <v>136</v>
      </c>
      <c r="G937" s="145"/>
      <c r="H937" s="385" t="s">
        <v>5522</v>
      </c>
      <c r="I937" s="154" t="s">
        <v>2515</v>
      </c>
      <c r="J937" s="144"/>
      <c r="K937" s="821" t="s">
        <v>163</v>
      </c>
      <c r="L937" s="152" t="str">
        <f>VLOOKUP(K937,CódigosRetorno!$A$2:$B$1683,2,FALSE)</f>
        <v>-</v>
      </c>
      <c r="M937" s="144" t="s">
        <v>163</v>
      </c>
      <c r="N937" s="151" t="s">
        <v>163</v>
      </c>
      <c r="O937" s="304"/>
    </row>
    <row r="938" spans="1:15" ht="24" x14ac:dyDescent="0.3">
      <c r="A938" s="2"/>
      <c r="B938" s="1006"/>
      <c r="C938" s="1028"/>
      <c r="D938" s="1006"/>
      <c r="E938" s="1006"/>
      <c r="F938" s="146" t="s">
        <v>20</v>
      </c>
      <c r="G938" s="146"/>
      <c r="H938" s="240" t="s">
        <v>5344</v>
      </c>
      <c r="I938" s="154" t="s">
        <v>2515</v>
      </c>
      <c r="J938" s="144"/>
      <c r="K938" s="821" t="s">
        <v>163</v>
      </c>
      <c r="L938" s="152" t="str">
        <f>VLOOKUP(K938,CódigosRetorno!$A$2:$B$1683,2,FALSE)</f>
        <v>-</v>
      </c>
      <c r="M938" s="144" t="s">
        <v>163</v>
      </c>
      <c r="N938" s="151" t="s">
        <v>163</v>
      </c>
      <c r="O938" s="2"/>
    </row>
    <row r="939" spans="1:15" ht="24" x14ac:dyDescent="0.3">
      <c r="A939" s="2"/>
      <c r="B939" s="1006"/>
      <c r="C939" s="1028"/>
      <c r="D939" s="1006"/>
      <c r="E939" s="1006"/>
      <c r="F939" s="146" t="s">
        <v>17</v>
      </c>
      <c r="G939" s="146"/>
      <c r="H939" s="240" t="s">
        <v>5303</v>
      </c>
      <c r="I939" s="154" t="s">
        <v>2515</v>
      </c>
      <c r="J939" s="144"/>
      <c r="K939" s="821" t="s">
        <v>163</v>
      </c>
      <c r="L939" s="152" t="str">
        <f>VLOOKUP(K939,CódigosRetorno!$A$2:$B$1683,2,FALSE)</f>
        <v>-</v>
      </c>
      <c r="M939" s="144" t="s">
        <v>163</v>
      </c>
      <c r="N939" s="151" t="s">
        <v>163</v>
      </c>
      <c r="O939" s="2"/>
    </row>
    <row r="940" spans="1:15" ht="24" x14ac:dyDescent="0.3">
      <c r="A940" s="2"/>
      <c r="B940" s="1006"/>
      <c r="C940" s="1028"/>
      <c r="D940" s="1006"/>
      <c r="E940" s="1006"/>
      <c r="F940" s="146" t="s">
        <v>17</v>
      </c>
      <c r="G940" s="146"/>
      <c r="H940" s="240" t="s">
        <v>5304</v>
      </c>
      <c r="I940" s="154" t="s">
        <v>2515</v>
      </c>
      <c r="J940" s="144"/>
      <c r="K940" s="821" t="s">
        <v>163</v>
      </c>
      <c r="L940" s="152" t="str">
        <f>VLOOKUP(K940,CódigosRetorno!$A$2:$B$1683,2,FALSE)</f>
        <v>-</v>
      </c>
      <c r="M940" s="144" t="s">
        <v>163</v>
      </c>
      <c r="N940" s="151" t="s">
        <v>163</v>
      </c>
      <c r="O940" s="2"/>
    </row>
    <row r="941" spans="1:15" ht="24" x14ac:dyDescent="0.3">
      <c r="A941" s="2"/>
      <c r="B941" s="1006"/>
      <c r="C941" s="1028"/>
      <c r="D941" s="1006"/>
      <c r="E941" s="1006"/>
      <c r="F941" s="146" t="s">
        <v>235</v>
      </c>
      <c r="G941" s="146"/>
      <c r="H941" s="240" t="s">
        <v>5302</v>
      </c>
      <c r="I941" s="154" t="s">
        <v>2515</v>
      </c>
      <c r="J941" s="144"/>
      <c r="K941" s="821" t="s">
        <v>163</v>
      </c>
      <c r="L941" s="152" t="str">
        <f>VLOOKUP(K941,CódigosRetorno!$A$2:$B$1683,2,FALSE)</f>
        <v>-</v>
      </c>
      <c r="M941" s="144" t="s">
        <v>163</v>
      </c>
      <c r="N941" s="151" t="s">
        <v>163</v>
      </c>
      <c r="O941" s="2"/>
    </row>
    <row r="942" spans="1:15" ht="24" x14ac:dyDescent="0.3">
      <c r="A942" s="2"/>
      <c r="B942" s="1006"/>
      <c r="C942" s="1028"/>
      <c r="D942" s="1006"/>
      <c r="E942" s="1006"/>
      <c r="F942" s="146" t="s">
        <v>17</v>
      </c>
      <c r="G942" s="146"/>
      <c r="H942" s="240" t="s">
        <v>5345</v>
      </c>
      <c r="I942" s="154" t="s">
        <v>2515</v>
      </c>
      <c r="J942" s="144"/>
      <c r="K942" s="821" t="s">
        <v>163</v>
      </c>
      <c r="L942" s="152" t="str">
        <f>VLOOKUP(K942,CódigosRetorno!$A$2:$B$1683,2,FALSE)</f>
        <v>-</v>
      </c>
      <c r="M942" s="144" t="s">
        <v>163</v>
      </c>
      <c r="N942" s="151" t="s">
        <v>163</v>
      </c>
      <c r="O942" s="2"/>
    </row>
    <row r="943" spans="1:15" ht="24" x14ac:dyDescent="0.3">
      <c r="A943" s="2"/>
      <c r="B943" s="1006"/>
      <c r="C943" s="1028"/>
      <c r="D943" s="1006"/>
      <c r="E943" s="1006"/>
      <c r="F943" s="146" t="s">
        <v>17</v>
      </c>
      <c r="G943" s="146"/>
      <c r="H943" s="240" t="s">
        <v>5346</v>
      </c>
      <c r="I943" s="154" t="s">
        <v>2515</v>
      </c>
      <c r="J943" s="144"/>
      <c r="K943" s="821" t="s">
        <v>163</v>
      </c>
      <c r="L943" s="152" t="str">
        <f>VLOOKUP(K943,CódigosRetorno!$A$2:$B$1683,2,FALSE)</f>
        <v>-</v>
      </c>
      <c r="M943" s="144" t="s">
        <v>163</v>
      </c>
      <c r="N943" s="151" t="s">
        <v>163</v>
      </c>
      <c r="O943" s="2"/>
    </row>
    <row r="944" spans="1:15" ht="24" x14ac:dyDescent="0.3">
      <c r="A944" s="2"/>
      <c r="B944" s="1006"/>
      <c r="C944" s="1028"/>
      <c r="D944" s="1006"/>
      <c r="E944" s="1006"/>
      <c r="F944" s="146" t="s">
        <v>20</v>
      </c>
      <c r="G944" s="266"/>
      <c r="H944" s="240" t="s">
        <v>5347</v>
      </c>
      <c r="I944" s="154" t="s">
        <v>2515</v>
      </c>
      <c r="J944" s="144"/>
      <c r="K944" s="821" t="s">
        <v>163</v>
      </c>
      <c r="L944" s="152" t="str">
        <f>VLOOKUP(K944,CódigosRetorno!$A$2:$B$1683,2,FALSE)</f>
        <v>-</v>
      </c>
      <c r="M944" s="144" t="s">
        <v>163</v>
      </c>
      <c r="N944" s="151" t="s">
        <v>163</v>
      </c>
      <c r="O944" s="2"/>
    </row>
    <row r="945" spans="1:15" ht="24" x14ac:dyDescent="0.3">
      <c r="A945" s="2"/>
      <c r="B945" s="1006"/>
      <c r="C945" s="1028"/>
      <c r="D945" s="1006"/>
      <c r="E945" s="1006"/>
      <c r="F945" s="146" t="s">
        <v>5301</v>
      </c>
      <c r="G945" s="266"/>
      <c r="H945" s="240" t="s">
        <v>5348</v>
      </c>
      <c r="I945" s="154" t="s">
        <v>2515</v>
      </c>
      <c r="J945" s="144"/>
      <c r="K945" s="821" t="s">
        <v>163</v>
      </c>
      <c r="L945" s="152" t="str">
        <f>VLOOKUP(K945,CódigosRetorno!$A$2:$B$1683,2,FALSE)</f>
        <v>-</v>
      </c>
      <c r="M945" s="144" t="s">
        <v>163</v>
      </c>
      <c r="N945" s="151" t="s">
        <v>163</v>
      </c>
      <c r="O945" s="2"/>
    </row>
    <row r="946" spans="1:15" ht="24" x14ac:dyDescent="0.3">
      <c r="A946" s="2"/>
      <c r="B946" s="1006"/>
      <c r="C946" s="1028"/>
      <c r="D946" s="1006"/>
      <c r="E946" s="1006"/>
      <c r="F946" s="267" t="s">
        <v>17</v>
      </c>
      <c r="G946" s="266"/>
      <c r="H946" s="240" t="s">
        <v>5349</v>
      </c>
      <c r="I946" s="154" t="s">
        <v>2515</v>
      </c>
      <c r="J946" s="144"/>
      <c r="K946" s="821" t="s">
        <v>163</v>
      </c>
      <c r="L946" s="152" t="str">
        <f>VLOOKUP(K946,CódigosRetorno!$A$2:$B$1683,2,FALSE)</f>
        <v>-</v>
      </c>
      <c r="M946" s="144" t="s">
        <v>163</v>
      </c>
      <c r="N946" s="151" t="s">
        <v>163</v>
      </c>
      <c r="O946" s="2"/>
    </row>
    <row r="947" spans="1:15" ht="24" x14ac:dyDescent="0.3">
      <c r="A947" s="2"/>
      <c r="B947" s="1006"/>
      <c r="C947" s="1028"/>
      <c r="D947" s="1006"/>
      <c r="E947" s="1006"/>
      <c r="F947" s="267" t="s">
        <v>40</v>
      </c>
      <c r="G947" s="146" t="s">
        <v>62</v>
      </c>
      <c r="H947" s="240" t="s">
        <v>5521</v>
      </c>
      <c r="I947" s="154" t="s">
        <v>2515</v>
      </c>
      <c r="J947" s="144"/>
      <c r="K947" s="821" t="s">
        <v>163</v>
      </c>
      <c r="L947" s="152" t="str">
        <f>VLOOKUP(K947,CódigosRetorno!$A$2:$B$1683,2,FALSE)</f>
        <v>-</v>
      </c>
      <c r="M947" s="144" t="s">
        <v>163</v>
      </c>
      <c r="N947" s="151" t="s">
        <v>163</v>
      </c>
      <c r="O947" s="2"/>
    </row>
    <row r="948" spans="1:15" ht="24" x14ac:dyDescent="0.3">
      <c r="A948" s="2"/>
      <c r="B948" s="1006"/>
      <c r="C948" s="1028"/>
      <c r="D948" s="1006"/>
      <c r="E948" s="1006"/>
      <c r="F948" s="267" t="s">
        <v>40</v>
      </c>
      <c r="G948" s="146" t="s">
        <v>62</v>
      </c>
      <c r="H948" s="240" t="s">
        <v>5520</v>
      </c>
      <c r="I948" s="154" t="s">
        <v>2515</v>
      </c>
      <c r="J948" s="144"/>
      <c r="K948" s="821" t="s">
        <v>163</v>
      </c>
      <c r="L948" s="152" t="str">
        <f>VLOOKUP(K948,CódigosRetorno!$A$2:$B$1683,2,FALSE)</f>
        <v>-</v>
      </c>
      <c r="M948" s="144" t="s">
        <v>163</v>
      </c>
      <c r="N948" s="151" t="s">
        <v>163</v>
      </c>
      <c r="O948" s="2"/>
    </row>
    <row r="949" spans="1:15" ht="24" x14ac:dyDescent="0.3">
      <c r="A949" s="2"/>
      <c r="B949" s="1006"/>
      <c r="C949" s="1028"/>
      <c r="D949" s="1006"/>
      <c r="E949" s="1006"/>
      <c r="F949" s="267" t="s">
        <v>17</v>
      </c>
      <c r="G949" s="266"/>
      <c r="H949" s="240" t="s">
        <v>5350</v>
      </c>
      <c r="I949" s="154" t="s">
        <v>2515</v>
      </c>
      <c r="J949" s="144"/>
      <c r="K949" s="821" t="s">
        <v>163</v>
      </c>
      <c r="L949" s="152" t="str">
        <f>VLOOKUP(K949,CódigosRetorno!$A$2:$B$1683,2,FALSE)</f>
        <v>-</v>
      </c>
      <c r="M949" s="144" t="s">
        <v>163</v>
      </c>
      <c r="N949" s="151" t="s">
        <v>163</v>
      </c>
      <c r="O949" s="2"/>
    </row>
    <row r="950" spans="1:15" ht="24" x14ac:dyDescent="0.3">
      <c r="A950" s="2"/>
      <c r="B950" s="1006"/>
      <c r="C950" s="1028"/>
      <c r="D950" s="1006"/>
      <c r="E950" s="1006"/>
      <c r="F950" s="267" t="s">
        <v>3261</v>
      </c>
      <c r="G950" s="146" t="s">
        <v>92</v>
      </c>
      <c r="H950" s="240" t="s">
        <v>5351</v>
      </c>
      <c r="I950" s="154" t="s">
        <v>2515</v>
      </c>
      <c r="J950" s="144"/>
      <c r="K950" s="821" t="s">
        <v>163</v>
      </c>
      <c r="L950" s="152" t="str">
        <f>VLOOKUP(K950,CódigosRetorno!$A$2:$B$1683,2,FALSE)</f>
        <v>-</v>
      </c>
      <c r="M950" s="144" t="s">
        <v>163</v>
      </c>
      <c r="N950" s="151" t="s">
        <v>163</v>
      </c>
      <c r="O950" s="2"/>
    </row>
    <row r="951" spans="1:15" ht="24" x14ac:dyDescent="0.3">
      <c r="A951" s="2"/>
      <c r="B951" s="1006"/>
      <c r="C951" s="1028"/>
      <c r="D951" s="1006"/>
      <c r="E951" s="1006"/>
      <c r="F951" s="267" t="s">
        <v>168</v>
      </c>
      <c r="G951" s="146" t="s">
        <v>62</v>
      </c>
      <c r="H951" s="240" t="s">
        <v>5352</v>
      </c>
      <c r="I951" s="154" t="s">
        <v>2515</v>
      </c>
      <c r="J951" s="144"/>
      <c r="K951" s="821" t="s">
        <v>163</v>
      </c>
      <c r="L951" s="152" t="str">
        <f>VLOOKUP(K951,CódigosRetorno!$A$2:$B$1683,2,FALSE)</f>
        <v>-</v>
      </c>
      <c r="M951" s="144" t="s">
        <v>163</v>
      </c>
      <c r="N951" s="151" t="s">
        <v>163</v>
      </c>
      <c r="O951" s="2"/>
    </row>
    <row r="952" spans="1:15" ht="24" x14ac:dyDescent="0.3">
      <c r="A952" s="2"/>
      <c r="B952" s="1006"/>
      <c r="C952" s="1028"/>
      <c r="D952" s="1006"/>
      <c r="E952" s="1006"/>
      <c r="F952" s="267" t="s">
        <v>168</v>
      </c>
      <c r="G952" s="146" t="s">
        <v>62</v>
      </c>
      <c r="H952" s="240" t="s">
        <v>5353</v>
      </c>
      <c r="I952" s="154" t="s">
        <v>2515</v>
      </c>
      <c r="J952" s="144"/>
      <c r="K952" s="821" t="s">
        <v>163</v>
      </c>
      <c r="L952" s="152" t="str">
        <f>VLOOKUP(K952,CódigosRetorno!$A$2:$B$1683,2,FALSE)</f>
        <v>-</v>
      </c>
      <c r="M952" s="144" t="s">
        <v>163</v>
      </c>
      <c r="N952" s="151" t="s">
        <v>163</v>
      </c>
      <c r="O952" s="2"/>
    </row>
    <row r="953" spans="1:15" ht="24" x14ac:dyDescent="0.3">
      <c r="A953" s="2"/>
      <c r="B953" s="1006"/>
      <c r="C953" s="1028"/>
      <c r="D953" s="1006"/>
      <c r="E953" s="1006"/>
      <c r="F953" s="267" t="s">
        <v>3261</v>
      </c>
      <c r="G953" s="146" t="s">
        <v>92</v>
      </c>
      <c r="H953" s="240" t="s">
        <v>5354</v>
      </c>
      <c r="I953" s="154" t="s">
        <v>2515</v>
      </c>
      <c r="J953" s="144"/>
      <c r="K953" s="821" t="s">
        <v>163</v>
      </c>
      <c r="L953" s="152" t="str">
        <f>VLOOKUP(K953,CódigosRetorno!$A$2:$B$1683,2,FALSE)</f>
        <v>-</v>
      </c>
      <c r="M953" s="144" t="s">
        <v>163</v>
      </c>
      <c r="N953" s="151" t="s">
        <v>163</v>
      </c>
      <c r="O953" s="2"/>
    </row>
    <row r="954" spans="1:15" ht="24" x14ac:dyDescent="0.3">
      <c r="A954" s="2"/>
      <c r="B954" s="1006"/>
      <c r="C954" s="1028"/>
      <c r="D954" s="1006"/>
      <c r="E954" s="1006"/>
      <c r="F954" s="267" t="s">
        <v>17</v>
      </c>
      <c r="G954" s="266"/>
      <c r="H954" s="40" t="s">
        <v>5355</v>
      </c>
      <c r="I954" s="154" t="s">
        <v>2515</v>
      </c>
      <c r="J954" s="144"/>
      <c r="K954" s="821" t="s">
        <v>163</v>
      </c>
      <c r="L954" s="152" t="str">
        <f>VLOOKUP(K954,CódigosRetorno!$A$2:$B$1683,2,FALSE)</f>
        <v>-</v>
      </c>
      <c r="M954" s="144" t="s">
        <v>163</v>
      </c>
      <c r="N954" s="151" t="s">
        <v>163</v>
      </c>
      <c r="O954" s="2"/>
    </row>
    <row r="955" spans="1:15" ht="24" x14ac:dyDescent="0.3">
      <c r="A955" s="2"/>
      <c r="B955" s="1006"/>
      <c r="C955" s="1028"/>
      <c r="D955" s="1006"/>
      <c r="E955" s="1127"/>
      <c r="F955" s="267" t="s">
        <v>20</v>
      </c>
      <c r="G955" s="267"/>
      <c r="H955" s="40" t="s">
        <v>5356</v>
      </c>
      <c r="I955" s="154" t="s">
        <v>2515</v>
      </c>
      <c r="J955" s="144" t="s">
        <v>163</v>
      </c>
      <c r="K955" s="821" t="s">
        <v>163</v>
      </c>
      <c r="L955" s="152" t="str">
        <f>VLOOKUP(K955,CódigosRetorno!$A$2:$B$1683,2,FALSE)</f>
        <v>-</v>
      </c>
      <c r="M955" s="144" t="s">
        <v>163</v>
      </c>
      <c r="N955" s="151" t="s">
        <v>163</v>
      </c>
      <c r="O955" s="2"/>
    </row>
    <row r="956" spans="1:15" ht="24" x14ac:dyDescent="0.3">
      <c r="A956" s="2"/>
      <c r="B956" s="1006"/>
      <c r="C956" s="1028"/>
      <c r="D956" s="1006"/>
      <c r="E956" s="1127"/>
      <c r="F956" s="359" t="s">
        <v>3261</v>
      </c>
      <c r="G956" s="359" t="s">
        <v>92</v>
      </c>
      <c r="H956" s="40" t="s">
        <v>5357</v>
      </c>
      <c r="I956" s="154" t="s">
        <v>2515</v>
      </c>
      <c r="J956" s="144" t="s">
        <v>163</v>
      </c>
      <c r="K956" s="821" t="s">
        <v>163</v>
      </c>
      <c r="L956" s="152" t="str">
        <f>VLOOKUP(K956,CódigosRetorno!$A$2:$B$1683,2,FALSE)</f>
        <v>-</v>
      </c>
      <c r="M956" s="144" t="s">
        <v>163</v>
      </c>
      <c r="N956" s="151" t="s">
        <v>163</v>
      </c>
      <c r="O956" s="2"/>
    </row>
    <row r="957" spans="1:15" ht="24" x14ac:dyDescent="0.3">
      <c r="A957" s="2"/>
      <c r="B957" s="1006"/>
      <c r="C957" s="1028"/>
      <c r="D957" s="1006"/>
      <c r="E957" s="1127"/>
      <c r="F957" s="359" t="s">
        <v>42</v>
      </c>
      <c r="G957" s="359" t="s">
        <v>5474</v>
      </c>
      <c r="H957" s="40" t="s">
        <v>5358</v>
      </c>
      <c r="I957" s="154" t="s">
        <v>2515</v>
      </c>
      <c r="J957" s="144" t="s">
        <v>163</v>
      </c>
      <c r="K957" s="821" t="s">
        <v>163</v>
      </c>
      <c r="L957" s="152" t="str">
        <f>VLOOKUP(K957,CódigosRetorno!$A$2:$B$1683,2,FALSE)</f>
        <v>-</v>
      </c>
      <c r="M957" s="144" t="s">
        <v>163</v>
      </c>
      <c r="N957" s="151" t="s">
        <v>163</v>
      </c>
      <c r="O957" s="2"/>
    </row>
    <row r="958" spans="1:15" ht="24" x14ac:dyDescent="0.3">
      <c r="A958" s="2"/>
      <c r="B958" s="1006"/>
      <c r="C958" s="1028"/>
      <c r="D958" s="1006"/>
      <c r="E958" s="1127"/>
      <c r="F958" s="359" t="s">
        <v>42</v>
      </c>
      <c r="G958" s="359" t="s">
        <v>5474</v>
      </c>
      <c r="H958" s="40" t="s">
        <v>5518</v>
      </c>
      <c r="I958" s="154" t="s">
        <v>2515</v>
      </c>
      <c r="J958" s="144" t="s">
        <v>163</v>
      </c>
      <c r="K958" s="821" t="s">
        <v>163</v>
      </c>
      <c r="L958" s="152" t="str">
        <f>VLOOKUP(K958,CódigosRetorno!$A$2:$B$1683,2,FALSE)</f>
        <v>-</v>
      </c>
      <c r="M958" s="144" t="s">
        <v>163</v>
      </c>
      <c r="N958" s="151" t="s">
        <v>163</v>
      </c>
      <c r="O958" s="2"/>
    </row>
    <row r="959" spans="1:15" ht="24" x14ac:dyDescent="0.3">
      <c r="A959" s="2"/>
      <c r="B959" s="1006"/>
      <c r="C959" s="1028"/>
      <c r="D959" s="1006"/>
      <c r="E959" s="1127"/>
      <c r="F959" s="359" t="s">
        <v>42</v>
      </c>
      <c r="G959" s="359" t="s">
        <v>5474</v>
      </c>
      <c r="H959" s="40" t="s">
        <v>5519</v>
      </c>
      <c r="I959" s="154" t="s">
        <v>2515</v>
      </c>
      <c r="J959" s="144" t="s">
        <v>163</v>
      </c>
      <c r="K959" s="821" t="s">
        <v>163</v>
      </c>
      <c r="L959" s="152" t="str">
        <f>VLOOKUP(K959,CódigosRetorno!$A$2:$B$1683,2,FALSE)</f>
        <v>-</v>
      </c>
      <c r="M959" s="144" t="s">
        <v>163</v>
      </c>
      <c r="N959" s="151" t="s">
        <v>163</v>
      </c>
      <c r="O959" s="2"/>
    </row>
    <row r="960" spans="1:15" ht="24" x14ac:dyDescent="0.3">
      <c r="A960" s="2"/>
      <c r="B960" s="1006"/>
      <c r="C960" s="1028"/>
      <c r="D960" s="1006"/>
      <c r="E960" s="1127"/>
      <c r="F960" s="359" t="s">
        <v>42</v>
      </c>
      <c r="G960" s="359" t="s">
        <v>5474</v>
      </c>
      <c r="H960" s="40" t="s">
        <v>5359</v>
      </c>
      <c r="I960" s="154" t="s">
        <v>2515</v>
      </c>
      <c r="J960" s="144" t="s">
        <v>163</v>
      </c>
      <c r="K960" s="821" t="s">
        <v>163</v>
      </c>
      <c r="L960" s="152" t="str">
        <f>VLOOKUP(K960,CódigosRetorno!$A$2:$B$1683,2,FALSE)</f>
        <v>-</v>
      </c>
      <c r="M960" s="144" t="s">
        <v>163</v>
      </c>
      <c r="N960" s="151" t="s">
        <v>163</v>
      </c>
      <c r="O960" s="2"/>
    </row>
    <row r="961" spans="1:15" ht="24" x14ac:dyDescent="0.3">
      <c r="A961" s="2"/>
      <c r="B961" s="1006"/>
      <c r="C961" s="1028"/>
      <c r="D961" s="1006"/>
      <c r="E961" s="1127"/>
      <c r="F961" s="359" t="s">
        <v>42</v>
      </c>
      <c r="G961" s="359" t="s">
        <v>5474</v>
      </c>
      <c r="H961" s="40" t="s">
        <v>5360</v>
      </c>
      <c r="I961" s="154" t="s">
        <v>2515</v>
      </c>
      <c r="J961" s="144" t="s">
        <v>163</v>
      </c>
      <c r="K961" s="821" t="s">
        <v>163</v>
      </c>
      <c r="L961" s="152" t="str">
        <f>VLOOKUP(K961,CódigosRetorno!$A$2:$B$1683,2,FALSE)</f>
        <v>-</v>
      </c>
      <c r="M961" s="144" t="s">
        <v>163</v>
      </c>
      <c r="N961" s="151" t="s">
        <v>163</v>
      </c>
      <c r="O961" s="2"/>
    </row>
    <row r="962" spans="1:15" ht="24" x14ac:dyDescent="0.3">
      <c r="A962" s="2"/>
      <c r="B962" s="1006"/>
      <c r="C962" s="1028"/>
      <c r="D962" s="1006"/>
      <c r="E962" s="1127"/>
      <c r="F962" s="359" t="s">
        <v>42</v>
      </c>
      <c r="G962" s="359" t="s">
        <v>5474</v>
      </c>
      <c r="H962" s="40" t="s">
        <v>5361</v>
      </c>
      <c r="I962" s="154" t="s">
        <v>2515</v>
      </c>
      <c r="J962" s="144" t="s">
        <v>163</v>
      </c>
      <c r="K962" s="821" t="s">
        <v>163</v>
      </c>
      <c r="L962" s="152" t="str">
        <f>VLOOKUP(K962,CódigosRetorno!$A$2:$B$1683,2,FALSE)</f>
        <v>-</v>
      </c>
      <c r="M962" s="144" t="s">
        <v>163</v>
      </c>
      <c r="N962" s="151" t="s">
        <v>163</v>
      </c>
      <c r="O962" s="2"/>
    </row>
    <row r="963" spans="1:15" ht="24" x14ac:dyDescent="0.3">
      <c r="A963" s="2"/>
      <c r="B963" s="1000"/>
      <c r="C963" s="1005"/>
      <c r="D963" s="1000"/>
      <c r="E963" s="1128"/>
      <c r="F963" s="150" t="s">
        <v>42</v>
      </c>
      <c r="G963" s="150" t="s">
        <v>5474</v>
      </c>
      <c r="H963" s="411" t="s">
        <v>5362</v>
      </c>
      <c r="I963" s="154" t="s">
        <v>2515</v>
      </c>
      <c r="J963" s="144" t="s">
        <v>163</v>
      </c>
      <c r="K963" s="821" t="s">
        <v>163</v>
      </c>
      <c r="L963" s="152" t="str">
        <f>VLOOKUP(K963,CódigosRetorno!$A$2:$B$1683,2,FALSE)</f>
        <v>-</v>
      </c>
      <c r="M963" s="144" t="s">
        <v>163</v>
      </c>
      <c r="N963" s="151" t="s">
        <v>163</v>
      </c>
      <c r="O963" s="2"/>
    </row>
    <row r="964" spans="1:15" x14ac:dyDescent="0.3">
      <c r="A964" s="2"/>
      <c r="B964" s="39"/>
      <c r="C964" s="2"/>
      <c r="D964" s="39"/>
      <c r="E964" s="39"/>
      <c r="F964" s="39"/>
      <c r="G964" s="39"/>
      <c r="H964" s="40"/>
      <c r="I964" s="40"/>
      <c r="J964" s="39"/>
      <c r="K964" s="58"/>
      <c r="L964" s="40"/>
      <c r="M964" s="39"/>
      <c r="N964" s="56"/>
      <c r="O964" s="2"/>
    </row>
    <row r="965" spans="1:15" hidden="1" x14ac:dyDescent="0.3">
      <c r="A965" s="2"/>
      <c r="O965" s="2"/>
    </row>
    <row r="966" spans="1:15" hidden="1" x14ac:dyDescent="0.3">
      <c r="A966" s="2"/>
      <c r="O966" s="2"/>
    </row>
    <row r="967" spans="1:15" hidden="1" x14ac:dyDescent="0.3">
      <c r="A967" s="2"/>
      <c r="O967" s="2"/>
    </row>
    <row r="968" spans="1:15" hidden="1" x14ac:dyDescent="0.3">
      <c r="A968" s="2"/>
      <c r="O968" s="2"/>
    </row>
    <row r="969" spans="1:15" hidden="1" x14ac:dyDescent="0.3">
      <c r="A969" s="2"/>
      <c r="O969" s="2"/>
    </row>
    <row r="970" spans="1:15" hidden="1" x14ac:dyDescent="0.3">
      <c r="A970" s="2"/>
      <c r="O970" s="2"/>
    </row>
    <row r="971" spans="1:15" hidden="1" x14ac:dyDescent="0.3">
      <c r="A971" s="2"/>
      <c r="O971" s="2"/>
    </row>
    <row r="972" spans="1:15" hidden="1" x14ac:dyDescent="0.3">
      <c r="A972" s="2"/>
      <c r="O972" s="2"/>
    </row>
    <row r="973" spans="1:15" hidden="1" x14ac:dyDescent="0.3">
      <c r="A973" s="2"/>
      <c r="O973" s="2"/>
    </row>
    <row r="974" spans="1:15" hidden="1" x14ac:dyDescent="0.3">
      <c r="A974" s="2"/>
      <c r="O974" s="2"/>
    </row>
    <row r="975" spans="1:15" hidden="1" x14ac:dyDescent="0.3">
      <c r="A975" s="2"/>
      <c r="O975" s="2"/>
    </row>
    <row r="976" spans="1:15" hidden="1" x14ac:dyDescent="0.3">
      <c r="A976" s="2"/>
      <c r="O976" s="2"/>
    </row>
    <row r="977" spans="1:15" hidden="1" x14ac:dyDescent="0.3">
      <c r="A977" s="2"/>
      <c r="O977" s="2"/>
    </row>
    <row r="978" spans="1:15" hidden="1" x14ac:dyDescent="0.3">
      <c r="A978" s="2"/>
      <c r="O978" s="2"/>
    </row>
    <row r="979" spans="1:15" hidden="1" x14ac:dyDescent="0.3">
      <c r="A979" s="2"/>
      <c r="O979" s="2"/>
    </row>
    <row r="980" spans="1:15" x14ac:dyDescent="0.3"/>
  </sheetData>
  <mergeCells count="1024">
    <mergeCell ref="F485:F486"/>
    <mergeCell ref="G485:G486"/>
    <mergeCell ref="D503:D506"/>
    <mergeCell ref="E503:E506"/>
    <mergeCell ref="B539:B542"/>
    <mergeCell ref="C539:C542"/>
    <mergeCell ref="D539:D542"/>
    <mergeCell ref="E539:E542"/>
    <mergeCell ref="B499:B500"/>
    <mergeCell ref="D562:D563"/>
    <mergeCell ref="E562:E563"/>
    <mergeCell ref="F562:F563"/>
    <mergeCell ref="G562:G563"/>
    <mergeCell ref="F523:F526"/>
    <mergeCell ref="G523:G526"/>
    <mergeCell ref="F510:F511"/>
    <mergeCell ref="B512:B514"/>
    <mergeCell ref="C512:C514"/>
    <mergeCell ref="D512:D514"/>
    <mergeCell ref="E512:E514"/>
    <mergeCell ref="F512:F514"/>
    <mergeCell ref="G512:G514"/>
    <mergeCell ref="H562:H563"/>
    <mergeCell ref="D567:D571"/>
    <mergeCell ref="B553:B561"/>
    <mergeCell ref="C553:C561"/>
    <mergeCell ref="D553:D561"/>
    <mergeCell ref="E553:E561"/>
    <mergeCell ref="F549:F551"/>
    <mergeCell ref="B547:B551"/>
    <mergeCell ref="C547:C551"/>
    <mergeCell ref="D547:D551"/>
    <mergeCell ref="E547:E551"/>
    <mergeCell ref="B562:B563"/>
    <mergeCell ref="E567:E571"/>
    <mergeCell ref="B567:B571"/>
    <mergeCell ref="C567:C571"/>
    <mergeCell ref="F569:F571"/>
    <mergeCell ref="H557:H558"/>
    <mergeCell ref="C562:C563"/>
    <mergeCell ref="F557:F558"/>
    <mergeCell ref="G557:G558"/>
    <mergeCell ref="H523:H526"/>
    <mergeCell ref="F559:F561"/>
    <mergeCell ref="D543:D544"/>
    <mergeCell ref="E543:E544"/>
    <mergeCell ref="F536:F538"/>
    <mergeCell ref="B534:B538"/>
    <mergeCell ref="C534:C538"/>
    <mergeCell ref="D534:D538"/>
    <mergeCell ref="E534:E538"/>
    <mergeCell ref="F534:F535"/>
    <mergeCell ref="G534:G535"/>
    <mergeCell ref="H534:H535"/>
    <mergeCell ref="E528:E533"/>
    <mergeCell ref="F528:F533"/>
    <mergeCell ref="G528:G533"/>
    <mergeCell ref="H528:H533"/>
    <mergeCell ref="B545:B546"/>
    <mergeCell ref="C545:C546"/>
    <mergeCell ref="D545:D546"/>
    <mergeCell ref="E545:E546"/>
    <mergeCell ref="F545:F546"/>
    <mergeCell ref="G545:G546"/>
    <mergeCell ref="F540:F542"/>
    <mergeCell ref="B543:B544"/>
    <mergeCell ref="C543:C544"/>
    <mergeCell ref="B528:B533"/>
    <mergeCell ref="C528:C533"/>
    <mergeCell ref="D528:D533"/>
    <mergeCell ref="F934:F936"/>
    <mergeCell ref="F932:F933"/>
    <mergeCell ref="G932:G933"/>
    <mergeCell ref="H932:H933"/>
    <mergeCell ref="C931:C963"/>
    <mergeCell ref="D931:D963"/>
    <mergeCell ref="E931:E963"/>
    <mergeCell ref="B931:B963"/>
    <mergeCell ref="F917:F919"/>
    <mergeCell ref="G35:G39"/>
    <mergeCell ref="H908:H909"/>
    <mergeCell ref="F910:F912"/>
    <mergeCell ref="B914:B920"/>
    <mergeCell ref="C914:C920"/>
    <mergeCell ref="D914:D920"/>
    <mergeCell ref="E914:E920"/>
    <mergeCell ref="F915:F916"/>
    <mergeCell ref="G915:G916"/>
    <mergeCell ref="H915:H916"/>
    <mergeCell ref="B907:B913"/>
    <mergeCell ref="C907:C913"/>
    <mergeCell ref="D907:D913"/>
    <mergeCell ref="E907:E913"/>
    <mergeCell ref="F908:F909"/>
    <mergeCell ref="G908:G909"/>
    <mergeCell ref="G898:G900"/>
    <mergeCell ref="H898:H900"/>
    <mergeCell ref="H515:H517"/>
    <mergeCell ref="B523:B526"/>
    <mergeCell ref="C523:C526"/>
    <mergeCell ref="D523:D526"/>
    <mergeCell ref="E523:E526"/>
    <mergeCell ref="F901:F903"/>
    <mergeCell ref="F904:F906"/>
    <mergeCell ref="G904:G906"/>
    <mergeCell ref="H904:H906"/>
    <mergeCell ref="F892:F894"/>
    <mergeCell ref="B896:E896"/>
    <mergeCell ref="B897:B906"/>
    <mergeCell ref="C897:C906"/>
    <mergeCell ref="D897:D906"/>
    <mergeCell ref="E897:E906"/>
    <mergeCell ref="F898:F900"/>
    <mergeCell ref="F886:F888"/>
    <mergeCell ref="B890:B894"/>
    <mergeCell ref="C890:C894"/>
    <mergeCell ref="D890:D894"/>
    <mergeCell ref="E890:E894"/>
    <mergeCell ref="F890:F891"/>
    <mergeCell ref="G890:G891"/>
    <mergeCell ref="H890:H891"/>
    <mergeCell ref="H877:H878"/>
    <mergeCell ref="F879:F881"/>
    <mergeCell ref="B883:B889"/>
    <mergeCell ref="C883:C889"/>
    <mergeCell ref="D883:D889"/>
    <mergeCell ref="E883:E889"/>
    <mergeCell ref="F884:F885"/>
    <mergeCell ref="G884:G885"/>
    <mergeCell ref="H884:H885"/>
    <mergeCell ref="B876:B882"/>
    <mergeCell ref="C876:C882"/>
    <mergeCell ref="D876:D882"/>
    <mergeCell ref="E876:E882"/>
    <mergeCell ref="F877:F878"/>
    <mergeCell ref="G877:G878"/>
    <mergeCell ref="F864:F866"/>
    <mergeCell ref="F867:F875"/>
    <mergeCell ref="G867:G875"/>
    <mergeCell ref="H867:H875"/>
    <mergeCell ref="H849:H850"/>
    <mergeCell ref="F851:F853"/>
    <mergeCell ref="B854:B875"/>
    <mergeCell ref="C854:C875"/>
    <mergeCell ref="D854:D875"/>
    <mergeCell ref="E854:E875"/>
    <mergeCell ref="F855:F863"/>
    <mergeCell ref="G855:G863"/>
    <mergeCell ref="H855:H863"/>
    <mergeCell ref="B849:B853"/>
    <mergeCell ref="C849:C853"/>
    <mergeCell ref="D849:D853"/>
    <mergeCell ref="E849:E853"/>
    <mergeCell ref="F849:F850"/>
    <mergeCell ref="G849:G850"/>
    <mergeCell ref="H834:H838"/>
    <mergeCell ref="F839:F841"/>
    <mergeCell ref="F842:F846"/>
    <mergeCell ref="G842:G846"/>
    <mergeCell ref="H842:H846"/>
    <mergeCell ref="B833:B846"/>
    <mergeCell ref="C833:C846"/>
    <mergeCell ref="D833:D846"/>
    <mergeCell ref="E833:E846"/>
    <mergeCell ref="F834:F838"/>
    <mergeCell ref="G834:G838"/>
    <mergeCell ref="H814:H820"/>
    <mergeCell ref="F821:F823"/>
    <mergeCell ref="F824:F831"/>
    <mergeCell ref="G824:G831"/>
    <mergeCell ref="H824:H831"/>
    <mergeCell ref="B813:B831"/>
    <mergeCell ref="C813:C831"/>
    <mergeCell ref="D813:D831"/>
    <mergeCell ref="E813:E831"/>
    <mergeCell ref="F814:F820"/>
    <mergeCell ref="G814:G820"/>
    <mergeCell ref="H799:H803"/>
    <mergeCell ref="F804:F806"/>
    <mergeCell ref="F807:F811"/>
    <mergeCell ref="G807:G811"/>
    <mergeCell ref="H807:H811"/>
    <mergeCell ref="B798:B811"/>
    <mergeCell ref="C798:C811"/>
    <mergeCell ref="D798:D811"/>
    <mergeCell ref="E798:E811"/>
    <mergeCell ref="F799:F803"/>
    <mergeCell ref="G799:G803"/>
    <mergeCell ref="F768:F772"/>
    <mergeCell ref="G768:G772"/>
    <mergeCell ref="H768:H772"/>
    <mergeCell ref="B759:B772"/>
    <mergeCell ref="C759:C772"/>
    <mergeCell ref="D759:D772"/>
    <mergeCell ref="E759:E772"/>
    <mergeCell ref="F760:F764"/>
    <mergeCell ref="G760:G764"/>
    <mergeCell ref="B773:B781"/>
    <mergeCell ref="C773:C781"/>
    <mergeCell ref="D773:D781"/>
    <mergeCell ref="E773:E781"/>
    <mergeCell ref="H784:H788"/>
    <mergeCell ref="F789:F791"/>
    <mergeCell ref="F792:F796"/>
    <mergeCell ref="G792:G796"/>
    <mergeCell ref="H792:H796"/>
    <mergeCell ref="B783:B796"/>
    <mergeCell ref="C783:C796"/>
    <mergeCell ref="D783:D796"/>
    <mergeCell ref="E783:E796"/>
    <mergeCell ref="F784:F788"/>
    <mergeCell ref="G784:G788"/>
    <mergeCell ref="H774:H775"/>
    <mergeCell ref="F776:F778"/>
    <mergeCell ref="F779:F780"/>
    <mergeCell ref="G779:G780"/>
    <mergeCell ref="H779:H780"/>
    <mergeCell ref="F774:F775"/>
    <mergeCell ref="G774:G775"/>
    <mergeCell ref="F744:F749"/>
    <mergeCell ref="G744:G749"/>
    <mergeCell ref="H744:H749"/>
    <mergeCell ref="F750:F752"/>
    <mergeCell ref="F753:F758"/>
    <mergeCell ref="G753:G758"/>
    <mergeCell ref="H753:H758"/>
    <mergeCell ref="B739:B740"/>
    <mergeCell ref="C739:C740"/>
    <mergeCell ref="D739:D740"/>
    <mergeCell ref="E739:E740"/>
    <mergeCell ref="B743:B758"/>
    <mergeCell ref="C743:C758"/>
    <mergeCell ref="D743:D758"/>
    <mergeCell ref="E743:E758"/>
    <mergeCell ref="H760:H764"/>
    <mergeCell ref="F765:F767"/>
    <mergeCell ref="H734:H735"/>
    <mergeCell ref="B737:B738"/>
    <mergeCell ref="C737:C738"/>
    <mergeCell ref="D737:D738"/>
    <mergeCell ref="E737:E738"/>
    <mergeCell ref="G730:G731"/>
    <mergeCell ref="H730:H731"/>
    <mergeCell ref="B733:B736"/>
    <mergeCell ref="C733:C736"/>
    <mergeCell ref="D733:D736"/>
    <mergeCell ref="E733:E736"/>
    <mergeCell ref="F734:F735"/>
    <mergeCell ref="G734:G735"/>
    <mergeCell ref="B729:B732"/>
    <mergeCell ref="C729:C732"/>
    <mergeCell ref="D729:D732"/>
    <mergeCell ref="E729:E732"/>
    <mergeCell ref="F730:F731"/>
    <mergeCell ref="B722:B723"/>
    <mergeCell ref="C722:C723"/>
    <mergeCell ref="D722:D723"/>
    <mergeCell ref="E722:E723"/>
    <mergeCell ref="B725:B728"/>
    <mergeCell ref="C725:C728"/>
    <mergeCell ref="D725:D728"/>
    <mergeCell ref="E725:E728"/>
    <mergeCell ref="B713:B716"/>
    <mergeCell ref="C713:C716"/>
    <mergeCell ref="D713:D716"/>
    <mergeCell ref="E713:E716"/>
    <mergeCell ref="B717:B719"/>
    <mergeCell ref="C717:C719"/>
    <mergeCell ref="D717:D719"/>
    <mergeCell ref="E717:E719"/>
    <mergeCell ref="F718:F719"/>
    <mergeCell ref="B720:B721"/>
    <mergeCell ref="C720:C721"/>
    <mergeCell ref="D720:D721"/>
    <mergeCell ref="E720:E721"/>
    <mergeCell ref="F726:F727"/>
    <mergeCell ref="F714:F715"/>
    <mergeCell ref="F709:F710"/>
    <mergeCell ref="G709:G710"/>
    <mergeCell ref="H709:H710"/>
    <mergeCell ref="B708:B711"/>
    <mergeCell ref="C708:C711"/>
    <mergeCell ref="D708:D711"/>
    <mergeCell ref="E708:E711"/>
    <mergeCell ref="F705:F706"/>
    <mergeCell ref="G705:G706"/>
    <mergeCell ref="H705:H706"/>
    <mergeCell ref="F701:F702"/>
    <mergeCell ref="G701:G702"/>
    <mergeCell ref="H701:H702"/>
    <mergeCell ref="B704:B707"/>
    <mergeCell ref="C704:C707"/>
    <mergeCell ref="D704:D707"/>
    <mergeCell ref="E704:E707"/>
    <mergeCell ref="H698:H699"/>
    <mergeCell ref="B700:B703"/>
    <mergeCell ref="C700:C703"/>
    <mergeCell ref="D700:D703"/>
    <mergeCell ref="E700:E703"/>
    <mergeCell ref="B698:B699"/>
    <mergeCell ref="C698:C699"/>
    <mergeCell ref="D698:D699"/>
    <mergeCell ref="E698:E699"/>
    <mergeCell ref="F698:F699"/>
    <mergeCell ref="G698:G699"/>
    <mergeCell ref="H692:H693"/>
    <mergeCell ref="F694:F695"/>
    <mergeCell ref="F696:F697"/>
    <mergeCell ref="G696:G697"/>
    <mergeCell ref="H696:H697"/>
    <mergeCell ref="B692:B697"/>
    <mergeCell ref="C692:C697"/>
    <mergeCell ref="D692:D697"/>
    <mergeCell ref="E692:E697"/>
    <mergeCell ref="F692:F693"/>
    <mergeCell ref="G692:G693"/>
    <mergeCell ref="H656:H660"/>
    <mergeCell ref="F688:F689"/>
    <mergeCell ref="F690:F691"/>
    <mergeCell ref="G690:G691"/>
    <mergeCell ref="H690:H691"/>
    <mergeCell ref="H679:H680"/>
    <mergeCell ref="F681:F683"/>
    <mergeCell ref="B686:B691"/>
    <mergeCell ref="C686:C691"/>
    <mergeCell ref="D686:D691"/>
    <mergeCell ref="E686:E691"/>
    <mergeCell ref="F686:F687"/>
    <mergeCell ref="G686:G687"/>
    <mergeCell ref="H686:H687"/>
    <mergeCell ref="B678:B684"/>
    <mergeCell ref="C678:C684"/>
    <mergeCell ref="D678:D684"/>
    <mergeCell ref="E678:E684"/>
    <mergeCell ref="F679:F680"/>
    <mergeCell ref="G679:G680"/>
    <mergeCell ref="G633:G634"/>
    <mergeCell ref="H633:H634"/>
    <mergeCell ref="F635:F640"/>
    <mergeCell ref="G635:G640"/>
    <mergeCell ref="H635:H640"/>
    <mergeCell ref="E633:E643"/>
    <mergeCell ref="F583:F584"/>
    <mergeCell ref="F578:F579"/>
    <mergeCell ref="G578:G579"/>
    <mergeCell ref="H670:H671"/>
    <mergeCell ref="F672:F674"/>
    <mergeCell ref="F675:F676"/>
    <mergeCell ref="G675:G676"/>
    <mergeCell ref="H675:H676"/>
    <mergeCell ref="B669:B677"/>
    <mergeCell ref="C669:C677"/>
    <mergeCell ref="D669:D677"/>
    <mergeCell ref="E669:E677"/>
    <mergeCell ref="F670:F671"/>
    <mergeCell ref="G670:G671"/>
    <mergeCell ref="F661:F663"/>
    <mergeCell ref="D664:D668"/>
    <mergeCell ref="E664:E668"/>
    <mergeCell ref="F664:F668"/>
    <mergeCell ref="G664:G668"/>
    <mergeCell ref="H664:H668"/>
    <mergeCell ref="B655:B668"/>
    <mergeCell ref="C655:C668"/>
    <mergeCell ref="D655:D663"/>
    <mergeCell ref="E655:E663"/>
    <mergeCell ref="F656:F660"/>
    <mergeCell ref="G656:G660"/>
    <mergeCell ref="B650:B653"/>
    <mergeCell ref="C650:C653"/>
    <mergeCell ref="D650:D653"/>
    <mergeCell ref="E650:E653"/>
    <mergeCell ref="F650:F652"/>
    <mergeCell ref="F628:F630"/>
    <mergeCell ref="G650:G652"/>
    <mergeCell ref="H650:H651"/>
    <mergeCell ref="B583:B584"/>
    <mergeCell ref="C583:C584"/>
    <mergeCell ref="D583:D584"/>
    <mergeCell ref="E583:E584"/>
    <mergeCell ref="B592:B597"/>
    <mergeCell ref="C592:C597"/>
    <mergeCell ref="D592:D597"/>
    <mergeCell ref="E592:E597"/>
    <mergeCell ref="F592:F597"/>
    <mergeCell ref="G587:G590"/>
    <mergeCell ref="H587:H590"/>
    <mergeCell ref="D626:D631"/>
    <mergeCell ref="E626:E631"/>
    <mergeCell ref="B644:B649"/>
    <mergeCell ref="C644:C649"/>
    <mergeCell ref="D644:D649"/>
    <mergeCell ref="E644:E649"/>
    <mergeCell ref="F647:F649"/>
    <mergeCell ref="F610:F611"/>
    <mergeCell ref="G610:G611"/>
    <mergeCell ref="H610:H611"/>
    <mergeCell ref="C633:C643"/>
    <mergeCell ref="D633:D643"/>
    <mergeCell ref="B633:B643"/>
    <mergeCell ref="D574:D577"/>
    <mergeCell ref="E574:E577"/>
    <mergeCell ref="D578:D582"/>
    <mergeCell ref="E578:E582"/>
    <mergeCell ref="F600:F602"/>
    <mergeCell ref="C578:C582"/>
    <mergeCell ref="B587:B590"/>
    <mergeCell ref="C587:C590"/>
    <mergeCell ref="D587:D590"/>
    <mergeCell ref="F553:F556"/>
    <mergeCell ref="G553:G556"/>
    <mergeCell ref="H553:H556"/>
    <mergeCell ref="F641:F643"/>
    <mergeCell ref="F622:F624"/>
    <mergeCell ref="B626:B631"/>
    <mergeCell ref="C626:C631"/>
    <mergeCell ref="H583:H584"/>
    <mergeCell ref="B574:B577"/>
    <mergeCell ref="C574:C577"/>
    <mergeCell ref="F574:F577"/>
    <mergeCell ref="G574:G577"/>
    <mergeCell ref="H574:H577"/>
    <mergeCell ref="B620:B625"/>
    <mergeCell ref="C620:C625"/>
    <mergeCell ref="D620:D625"/>
    <mergeCell ref="E620:E625"/>
    <mergeCell ref="B605:B619"/>
    <mergeCell ref="C605:C619"/>
    <mergeCell ref="D605:D619"/>
    <mergeCell ref="E605:E619"/>
    <mergeCell ref="F607:F609"/>
    <mergeCell ref="F633:F634"/>
    <mergeCell ref="H512:H514"/>
    <mergeCell ref="F518:F519"/>
    <mergeCell ref="B520:B522"/>
    <mergeCell ref="C520:C522"/>
    <mergeCell ref="D520:D522"/>
    <mergeCell ref="E520:E522"/>
    <mergeCell ref="F520:F522"/>
    <mergeCell ref="G520:G522"/>
    <mergeCell ref="H520:H522"/>
    <mergeCell ref="B515:B519"/>
    <mergeCell ref="C515:C519"/>
    <mergeCell ref="D507:D511"/>
    <mergeCell ref="E507:E511"/>
    <mergeCell ref="F507:F509"/>
    <mergeCell ref="G507:G509"/>
    <mergeCell ref="H507:H509"/>
    <mergeCell ref="D515:D519"/>
    <mergeCell ref="E515:E519"/>
    <mergeCell ref="F515:F517"/>
    <mergeCell ref="G515:G517"/>
    <mergeCell ref="B507:B511"/>
    <mergeCell ref="C507:C511"/>
    <mergeCell ref="H485:H486"/>
    <mergeCell ref="H471:H473"/>
    <mergeCell ref="F474:F475"/>
    <mergeCell ref="F476:F477"/>
    <mergeCell ref="G476:G477"/>
    <mergeCell ref="H476:H477"/>
    <mergeCell ref="E435:E436"/>
    <mergeCell ref="F435:F436"/>
    <mergeCell ref="F460:F461"/>
    <mergeCell ref="G460:G461"/>
    <mergeCell ref="H432:H433"/>
    <mergeCell ref="F471:F473"/>
    <mergeCell ref="G471:G473"/>
    <mergeCell ref="B503:B506"/>
    <mergeCell ref="C503:C506"/>
    <mergeCell ref="H463:H465"/>
    <mergeCell ref="F456:F458"/>
    <mergeCell ref="F504:F506"/>
    <mergeCell ref="C499:C500"/>
    <mergeCell ref="D499:D500"/>
    <mergeCell ref="F488:F490"/>
    <mergeCell ref="F491:F494"/>
    <mergeCell ref="G491:G494"/>
    <mergeCell ref="H491:H494"/>
    <mergeCell ref="F496:F498"/>
    <mergeCell ref="B471:B498"/>
    <mergeCell ref="C471:C498"/>
    <mergeCell ref="D471:D498"/>
    <mergeCell ref="E471:E498"/>
    <mergeCell ref="E499:E500"/>
    <mergeCell ref="F480:F482"/>
    <mergeCell ref="G480:G482"/>
    <mergeCell ref="G281:G282"/>
    <mergeCell ref="H281:H282"/>
    <mergeCell ref="G290:G291"/>
    <mergeCell ref="C420:C421"/>
    <mergeCell ref="B420:B421"/>
    <mergeCell ref="D420:D421"/>
    <mergeCell ref="E420:E421"/>
    <mergeCell ref="G408:G409"/>
    <mergeCell ref="H408:H409"/>
    <mergeCell ref="H460:H461"/>
    <mergeCell ref="B388:B401"/>
    <mergeCell ref="C388:C401"/>
    <mergeCell ref="D388:D401"/>
    <mergeCell ref="F423:F430"/>
    <mergeCell ref="G423:G430"/>
    <mergeCell ref="H423:H430"/>
    <mergeCell ref="B432:B436"/>
    <mergeCell ref="C432:C436"/>
    <mergeCell ref="D432:D436"/>
    <mergeCell ref="E432:E433"/>
    <mergeCell ref="F432:F433"/>
    <mergeCell ref="G432:G433"/>
    <mergeCell ref="B452:B466"/>
    <mergeCell ref="C452:C466"/>
    <mergeCell ref="D452:D466"/>
    <mergeCell ref="E452:E466"/>
    <mergeCell ref="F453:F455"/>
    <mergeCell ref="G453:G455"/>
    <mergeCell ref="F463:F465"/>
    <mergeCell ref="G463:G465"/>
    <mergeCell ref="H439:H440"/>
    <mergeCell ref="C423:C431"/>
    <mergeCell ref="G388:G389"/>
    <mergeCell ref="H388:H389"/>
    <mergeCell ref="F261:F263"/>
    <mergeCell ref="G261:G263"/>
    <mergeCell ref="H261:H263"/>
    <mergeCell ref="F265:F267"/>
    <mergeCell ref="G265:G267"/>
    <mergeCell ref="H265:H267"/>
    <mergeCell ref="F268:F270"/>
    <mergeCell ref="G277:G279"/>
    <mergeCell ref="H277:H279"/>
    <mergeCell ref="E357:E359"/>
    <mergeCell ref="G362:G363"/>
    <mergeCell ref="H362:H363"/>
    <mergeCell ref="G349:G351"/>
    <mergeCell ref="H349:H351"/>
    <mergeCell ref="F337:F339"/>
    <mergeCell ref="F340:F341"/>
    <mergeCell ref="G340:G341"/>
    <mergeCell ref="H340:H341"/>
    <mergeCell ref="H342:H343"/>
    <mergeCell ref="G296:G300"/>
    <mergeCell ref="E360:E363"/>
    <mergeCell ref="F360:F361"/>
    <mergeCell ref="E344:E356"/>
    <mergeCell ref="F344:F347"/>
    <mergeCell ref="F357:F359"/>
    <mergeCell ref="H344:H347"/>
    <mergeCell ref="G353:G356"/>
    <mergeCell ref="H353:H356"/>
    <mergeCell ref="F353:F356"/>
    <mergeCell ref="F349:F351"/>
    <mergeCell ref="G255:G256"/>
    <mergeCell ref="H255:H256"/>
    <mergeCell ref="G344:G347"/>
    <mergeCell ref="F324:F325"/>
    <mergeCell ref="G324:G325"/>
    <mergeCell ref="H324:H325"/>
    <mergeCell ref="F326:F329"/>
    <mergeCell ref="F315:F318"/>
    <mergeCell ref="G315:G318"/>
    <mergeCell ref="H315:H318"/>
    <mergeCell ref="H296:H300"/>
    <mergeCell ref="F342:F343"/>
    <mergeCell ref="G342:G343"/>
    <mergeCell ref="C344:C363"/>
    <mergeCell ref="D344:D363"/>
    <mergeCell ref="B344:B363"/>
    <mergeCell ref="B402:B404"/>
    <mergeCell ref="C402:C404"/>
    <mergeCell ref="D402:D404"/>
    <mergeCell ref="E402:E404"/>
    <mergeCell ref="F402:F403"/>
    <mergeCell ref="G402:G403"/>
    <mergeCell ref="G360:G361"/>
    <mergeCell ref="H360:H361"/>
    <mergeCell ref="F362:F363"/>
    <mergeCell ref="G283:G285"/>
    <mergeCell ref="F258:F259"/>
    <mergeCell ref="G258:G259"/>
    <mergeCell ref="H258:H259"/>
    <mergeCell ref="H283:H285"/>
    <mergeCell ref="E388:E401"/>
    <mergeCell ref="F388:F389"/>
    <mergeCell ref="H246:H248"/>
    <mergeCell ref="F249:F251"/>
    <mergeCell ref="B326:B343"/>
    <mergeCell ref="C326:C343"/>
    <mergeCell ref="D326:D343"/>
    <mergeCell ref="E302:E318"/>
    <mergeCell ref="F302:F310"/>
    <mergeCell ref="G302:G310"/>
    <mergeCell ref="H302:H310"/>
    <mergeCell ref="G326:G329"/>
    <mergeCell ref="H326:H329"/>
    <mergeCell ref="E322:E325"/>
    <mergeCell ref="F331:F332"/>
    <mergeCell ref="G331:G332"/>
    <mergeCell ref="H331:H332"/>
    <mergeCell ref="E326:E343"/>
    <mergeCell ref="F334:F336"/>
    <mergeCell ref="G334:G336"/>
    <mergeCell ref="H334:H336"/>
    <mergeCell ref="F322:F323"/>
    <mergeCell ref="G322:G323"/>
    <mergeCell ref="H322:H323"/>
    <mergeCell ref="F312:F313"/>
    <mergeCell ref="G312:G313"/>
    <mergeCell ref="H312:H313"/>
    <mergeCell ref="G268:G270"/>
    <mergeCell ref="H268:H270"/>
    <mergeCell ref="F271:F273"/>
    <mergeCell ref="F274:F275"/>
    <mergeCell ref="G274:G275"/>
    <mergeCell ref="H274:H275"/>
    <mergeCell ref="C237:C257"/>
    <mergeCell ref="G214:G217"/>
    <mergeCell ref="H214:H217"/>
    <mergeCell ref="H198:H201"/>
    <mergeCell ref="B203:B236"/>
    <mergeCell ref="C203:C236"/>
    <mergeCell ref="D203:D236"/>
    <mergeCell ref="E203:E222"/>
    <mergeCell ref="F203:F205"/>
    <mergeCell ref="G203:G205"/>
    <mergeCell ref="H203:H205"/>
    <mergeCell ref="B198:B202"/>
    <mergeCell ref="C198:C202"/>
    <mergeCell ref="D198:D202"/>
    <mergeCell ref="E198:E202"/>
    <mergeCell ref="F198:F201"/>
    <mergeCell ref="G198:G201"/>
    <mergeCell ref="G249:G251"/>
    <mergeCell ref="H249:H251"/>
    <mergeCell ref="G239:G241"/>
    <mergeCell ref="H239:H241"/>
    <mergeCell ref="F243:F245"/>
    <mergeCell ref="G243:G245"/>
    <mergeCell ref="H243:H245"/>
    <mergeCell ref="E231:E233"/>
    <mergeCell ref="F231:F233"/>
    <mergeCell ref="G234:G235"/>
    <mergeCell ref="H234:H235"/>
    <mergeCell ref="H218:H222"/>
    <mergeCell ref="E223:E225"/>
    <mergeCell ref="F223:F225"/>
    <mergeCell ref="F246:F248"/>
    <mergeCell ref="G246:G248"/>
    <mergeCell ref="H189:H190"/>
    <mergeCell ref="F193:F197"/>
    <mergeCell ref="G193:G194"/>
    <mergeCell ref="H193:H194"/>
    <mergeCell ref="B189:B197"/>
    <mergeCell ref="C189:C197"/>
    <mergeCell ref="D189:D197"/>
    <mergeCell ref="E189:E197"/>
    <mergeCell ref="F189:F190"/>
    <mergeCell ref="G189:G190"/>
    <mergeCell ref="E226:E230"/>
    <mergeCell ref="F226:F230"/>
    <mergeCell ref="G226:G230"/>
    <mergeCell ref="H226:H230"/>
    <mergeCell ref="H180:H182"/>
    <mergeCell ref="F184:F185"/>
    <mergeCell ref="G184:G185"/>
    <mergeCell ref="H184:H185"/>
    <mergeCell ref="B180:B188"/>
    <mergeCell ref="C180:C188"/>
    <mergeCell ref="D180:D188"/>
    <mergeCell ref="E180:E185"/>
    <mergeCell ref="F180:F182"/>
    <mergeCell ref="G180:G182"/>
    <mergeCell ref="E186:E188"/>
    <mergeCell ref="F186:F188"/>
    <mergeCell ref="F218:F222"/>
    <mergeCell ref="G218:G222"/>
    <mergeCell ref="F207:F212"/>
    <mergeCell ref="G207:G212"/>
    <mergeCell ref="H207:H212"/>
    <mergeCell ref="F214:F217"/>
    <mergeCell ref="H174:H175"/>
    <mergeCell ref="B176:B179"/>
    <mergeCell ref="C176:C179"/>
    <mergeCell ref="D176:D179"/>
    <mergeCell ref="E176:E179"/>
    <mergeCell ref="F176:F178"/>
    <mergeCell ref="G176:G178"/>
    <mergeCell ref="H176:H178"/>
    <mergeCell ref="B174:B175"/>
    <mergeCell ref="C174:C175"/>
    <mergeCell ref="D174:D175"/>
    <mergeCell ref="E174:E175"/>
    <mergeCell ref="F174:F175"/>
    <mergeCell ref="G174:G175"/>
    <mergeCell ref="H157:H165"/>
    <mergeCell ref="B168:B173"/>
    <mergeCell ref="C168:C173"/>
    <mergeCell ref="D168:D173"/>
    <mergeCell ref="E168:E173"/>
    <mergeCell ref="F170:F172"/>
    <mergeCell ref="F157:F165"/>
    <mergeCell ref="G157:G165"/>
    <mergeCell ref="F166:F167"/>
    <mergeCell ref="G166:G167"/>
    <mergeCell ref="H166:H167"/>
    <mergeCell ref="H145:H146"/>
    <mergeCell ref="B148:B156"/>
    <mergeCell ref="C148:C156"/>
    <mergeCell ref="D148:D156"/>
    <mergeCell ref="E148:E156"/>
    <mergeCell ref="F148:F156"/>
    <mergeCell ref="G148:G153"/>
    <mergeCell ref="H148:H153"/>
    <mergeCell ref="B145:B146"/>
    <mergeCell ref="C145:C146"/>
    <mergeCell ref="D145:D146"/>
    <mergeCell ref="E145:E146"/>
    <mergeCell ref="F145:F146"/>
    <mergeCell ref="G145:G146"/>
    <mergeCell ref="H139:H140"/>
    <mergeCell ref="B141:B144"/>
    <mergeCell ref="C141:C144"/>
    <mergeCell ref="D141:D144"/>
    <mergeCell ref="E143:E144"/>
    <mergeCell ref="F143:F144"/>
    <mergeCell ref="E141:E142"/>
    <mergeCell ref="F141:F142"/>
    <mergeCell ref="G141:G142"/>
    <mergeCell ref="H141:H142"/>
    <mergeCell ref="G132:G133"/>
    <mergeCell ref="H132:H133"/>
    <mergeCell ref="F135:F137"/>
    <mergeCell ref="B139:B140"/>
    <mergeCell ref="C139:C140"/>
    <mergeCell ref="D139:D140"/>
    <mergeCell ref="E139:E140"/>
    <mergeCell ref="F139:F140"/>
    <mergeCell ref="G139:G140"/>
    <mergeCell ref="E132:E137"/>
    <mergeCell ref="F132:F133"/>
    <mergeCell ref="H99:H100"/>
    <mergeCell ref="B126:B131"/>
    <mergeCell ref="C126:C131"/>
    <mergeCell ref="D126:D131"/>
    <mergeCell ref="E126:E131"/>
    <mergeCell ref="F126:F127"/>
    <mergeCell ref="G126:G127"/>
    <mergeCell ref="H126:H127"/>
    <mergeCell ref="B99:B100"/>
    <mergeCell ref="C99:C100"/>
    <mergeCell ref="D99:D100"/>
    <mergeCell ref="E99:E100"/>
    <mergeCell ref="F99:F100"/>
    <mergeCell ref="G99:G100"/>
    <mergeCell ref="C120:C124"/>
    <mergeCell ref="D120:D124"/>
    <mergeCell ref="F122:F124"/>
    <mergeCell ref="E120:E124"/>
    <mergeCell ref="B120:B124"/>
    <mergeCell ref="C113:C118"/>
    <mergeCell ref="B113:B118"/>
    <mergeCell ref="B46:B48"/>
    <mergeCell ref="C46:C48"/>
    <mergeCell ref="D46:D48"/>
    <mergeCell ref="E46:E48"/>
    <mergeCell ref="F46:F48"/>
    <mergeCell ref="G46:G48"/>
    <mergeCell ref="E80:E81"/>
    <mergeCell ref="F80:F81"/>
    <mergeCell ref="H46:H48"/>
    <mergeCell ref="F73:F74"/>
    <mergeCell ref="B83:B98"/>
    <mergeCell ref="C83:C98"/>
    <mergeCell ref="D83:D98"/>
    <mergeCell ref="E83:E95"/>
    <mergeCell ref="F83:F90"/>
    <mergeCell ref="G83:G90"/>
    <mergeCell ref="H83:H90"/>
    <mergeCell ref="H73:H74"/>
    <mergeCell ref="F75:F77"/>
    <mergeCell ref="B78:B81"/>
    <mergeCell ref="C78:C81"/>
    <mergeCell ref="D78:D81"/>
    <mergeCell ref="E78:E79"/>
    <mergeCell ref="F78:F79"/>
    <mergeCell ref="G78:G79"/>
    <mergeCell ref="H78:H79"/>
    <mergeCell ref="F91:F95"/>
    <mergeCell ref="G91:G95"/>
    <mergeCell ref="H91:H95"/>
    <mergeCell ref="E96:E98"/>
    <mergeCell ref="F96:F98"/>
    <mergeCell ref="G73:G74"/>
    <mergeCell ref="G40:G41"/>
    <mergeCell ref="H40:H41"/>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4"/>
    <mergeCell ref="C35:C44"/>
    <mergeCell ref="D35:D44"/>
    <mergeCell ref="E35:E41"/>
    <mergeCell ref="F35:F39"/>
    <mergeCell ref="H35:H39"/>
    <mergeCell ref="F20:F21"/>
    <mergeCell ref="E42:E44"/>
    <mergeCell ref="F40:F41"/>
    <mergeCell ref="H5:H6"/>
    <mergeCell ref="B7:B9"/>
    <mergeCell ref="C7:C9"/>
    <mergeCell ref="D7:D9"/>
    <mergeCell ref="E7:E8"/>
    <mergeCell ref="F7:F8"/>
    <mergeCell ref="G7:G8"/>
    <mergeCell ref="H7:H8"/>
    <mergeCell ref="B5:B6"/>
    <mergeCell ref="C5:C6"/>
    <mergeCell ref="D5:D6"/>
    <mergeCell ref="E5:E6"/>
    <mergeCell ref="F5:F6"/>
    <mergeCell ref="G5:G6"/>
    <mergeCell ref="H25:H27"/>
    <mergeCell ref="H20:H21"/>
    <mergeCell ref="E22:E24"/>
    <mergeCell ref="F22:F24"/>
    <mergeCell ref="H10:H16"/>
    <mergeCell ref="B17:B18"/>
    <mergeCell ref="C17:C18"/>
    <mergeCell ref="D17:D18"/>
    <mergeCell ref="E17:E18"/>
    <mergeCell ref="F17:F18"/>
    <mergeCell ref="G17:G18"/>
    <mergeCell ref="H17:H18"/>
    <mergeCell ref="B10:B16"/>
    <mergeCell ref="C10:C16"/>
    <mergeCell ref="D10:D16"/>
    <mergeCell ref="E10:E16"/>
    <mergeCell ref="F10:F16"/>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B61:B72"/>
    <mergeCell ref="C61:C72"/>
    <mergeCell ref="D61:D72"/>
    <mergeCell ref="E61:E72"/>
    <mergeCell ref="E49:E60"/>
    <mergeCell ref="F53:F54"/>
    <mergeCell ref="F58:F60"/>
    <mergeCell ref="F234:F235"/>
    <mergeCell ref="B157:B167"/>
    <mergeCell ref="C157:C167"/>
    <mergeCell ref="D157:D167"/>
    <mergeCell ref="E157:E167"/>
    <mergeCell ref="B281:B294"/>
    <mergeCell ref="C281:C294"/>
    <mergeCell ref="D281:D294"/>
    <mergeCell ref="E281:E294"/>
    <mergeCell ref="F281:F282"/>
    <mergeCell ref="B302:B325"/>
    <mergeCell ref="C302:C325"/>
    <mergeCell ref="D302:D325"/>
    <mergeCell ref="B296:B301"/>
    <mergeCell ref="C296:C301"/>
    <mergeCell ref="D296:D301"/>
    <mergeCell ref="E296:E301"/>
    <mergeCell ref="F296:F300"/>
    <mergeCell ref="B237:B257"/>
    <mergeCell ref="D237:D257"/>
    <mergeCell ref="E237:E257"/>
    <mergeCell ref="F239:F241"/>
    <mergeCell ref="F252:F254"/>
    <mergeCell ref="F255:F256"/>
    <mergeCell ref="F386:F387"/>
    <mergeCell ref="G386:G387"/>
    <mergeCell ref="H384:H385"/>
    <mergeCell ref="H386:H387"/>
    <mergeCell ref="F441:F443"/>
    <mergeCell ref="F445:F446"/>
    <mergeCell ref="G445:G446"/>
    <mergeCell ref="H445:H446"/>
    <mergeCell ref="H480:H482"/>
    <mergeCell ref="G583:G584"/>
    <mergeCell ref="H545:H546"/>
    <mergeCell ref="F405:F406"/>
    <mergeCell ref="G405:G406"/>
    <mergeCell ref="H405:H406"/>
    <mergeCell ref="F411:F412"/>
    <mergeCell ref="F128:F131"/>
    <mergeCell ref="B132:B137"/>
    <mergeCell ref="C132:C137"/>
    <mergeCell ref="D132:D137"/>
    <mergeCell ref="B277:B280"/>
    <mergeCell ref="C277:C280"/>
    <mergeCell ref="D277:D280"/>
    <mergeCell ref="E277:E280"/>
    <mergeCell ref="F277:F279"/>
    <mergeCell ref="F283:F285"/>
    <mergeCell ref="B258:B276"/>
    <mergeCell ref="C258:C276"/>
    <mergeCell ref="D258:D276"/>
    <mergeCell ref="E258:E276"/>
    <mergeCell ref="E319:E321"/>
    <mergeCell ref="F319:F321"/>
    <mergeCell ref="E234:E236"/>
    <mergeCell ref="B923:B930"/>
    <mergeCell ref="C923:C930"/>
    <mergeCell ref="D923:D930"/>
    <mergeCell ref="E923:E930"/>
    <mergeCell ref="F924:F925"/>
    <mergeCell ref="G924:G925"/>
    <mergeCell ref="H924:H925"/>
    <mergeCell ref="F926:F928"/>
    <mergeCell ref="C467:C469"/>
    <mergeCell ref="D467:D469"/>
    <mergeCell ref="E467:E469"/>
    <mergeCell ref="B467:B469"/>
    <mergeCell ref="F393:F395"/>
    <mergeCell ref="F397:F398"/>
    <mergeCell ref="G397:G398"/>
    <mergeCell ref="H397:H398"/>
    <mergeCell ref="G592:G597"/>
    <mergeCell ref="H592:H597"/>
    <mergeCell ref="H402:H403"/>
    <mergeCell ref="E423:E431"/>
    <mergeCell ref="B411:B413"/>
    <mergeCell ref="C411:C413"/>
    <mergeCell ref="D411:D413"/>
    <mergeCell ref="E411:E413"/>
    <mergeCell ref="B405:B407"/>
    <mergeCell ref="B922:E922"/>
    <mergeCell ref="E405:E407"/>
    <mergeCell ref="G411:G412"/>
    <mergeCell ref="D423:D431"/>
    <mergeCell ref="C438:C447"/>
    <mergeCell ref="D438:D447"/>
    <mergeCell ref="E438:E447"/>
    <mergeCell ref="B598:B602"/>
    <mergeCell ref="C598:C602"/>
    <mergeCell ref="D598:D602"/>
    <mergeCell ref="E598:E602"/>
    <mergeCell ref="F598:F599"/>
    <mergeCell ref="G598:G599"/>
    <mergeCell ref="H598:H599"/>
    <mergeCell ref="D448:D449"/>
    <mergeCell ref="B438:B447"/>
    <mergeCell ref="B423:B431"/>
    <mergeCell ref="C405:C407"/>
    <mergeCell ref="D405:D407"/>
    <mergeCell ref="B414:B419"/>
    <mergeCell ref="C414:C419"/>
    <mergeCell ref="D414:D419"/>
    <mergeCell ref="F414:F418"/>
    <mergeCell ref="G414:G418"/>
    <mergeCell ref="H414:H418"/>
    <mergeCell ref="E414:E419"/>
    <mergeCell ref="B408:B410"/>
    <mergeCell ref="C408:C410"/>
    <mergeCell ref="D408:D410"/>
    <mergeCell ref="E408:E410"/>
    <mergeCell ref="F408:F409"/>
    <mergeCell ref="H411:H412"/>
    <mergeCell ref="F439:F440"/>
    <mergeCell ref="G439:G440"/>
    <mergeCell ref="H453:H455"/>
    <mergeCell ref="B448:B449"/>
    <mergeCell ref="C448:C449"/>
    <mergeCell ref="E448:E449"/>
    <mergeCell ref="F483:F484"/>
    <mergeCell ref="E364:E387"/>
    <mergeCell ref="H578:H579"/>
    <mergeCell ref="E587:E590"/>
    <mergeCell ref="F587:F590"/>
    <mergeCell ref="B572:B573"/>
    <mergeCell ref="C572:C573"/>
    <mergeCell ref="D572:D573"/>
    <mergeCell ref="E572:E573"/>
    <mergeCell ref="F572:F573"/>
    <mergeCell ref="G572:G573"/>
    <mergeCell ref="H572:H573"/>
    <mergeCell ref="B578:B582"/>
    <mergeCell ref="F580:F582"/>
    <mergeCell ref="B364:B387"/>
    <mergeCell ref="H290:H291"/>
    <mergeCell ref="G369:G374"/>
    <mergeCell ref="H369:H374"/>
    <mergeCell ref="H376:H380"/>
    <mergeCell ref="F381:F383"/>
    <mergeCell ref="F384:F385"/>
    <mergeCell ref="G384:G385"/>
    <mergeCell ref="C364:C387"/>
    <mergeCell ref="D364:D387"/>
    <mergeCell ref="F364:F367"/>
    <mergeCell ref="G364:G367"/>
    <mergeCell ref="F376:F380"/>
    <mergeCell ref="G376:G380"/>
    <mergeCell ref="H364:H367"/>
    <mergeCell ref="F369:F374"/>
    <mergeCell ref="F390:F392"/>
    <mergeCell ref="G390:G392"/>
    <mergeCell ref="H390:H392"/>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K5:K12 K718:K720 K722:K726 K470 K153:K156 K49:K60 K62:K100 K419:K420 K435:K447 K451:K466 K472:K479 K481:K486 K488:K490 K492:K498 K500:K501 K703 K707 K711:K714 K737:K738 K654:K656 K647:K648 K416:K417 K168:K193 K301:K366 K373:K397 K540:K544 K252:K257 K368:K370 K399:K413 K195:K213 K422:K431 K230:K242 K557:K561 K125:K141 K143:K148 K604:K632 K641:K643 K150 K672:K679 K681:K685 K687:K689 K691 K693:K695 K697 K699 K740:K921 K215:K228 K244:K250 K18:K38 K661:K670 K564 K40:K46 K15:K16 K277:K298 K433"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P853"/>
  <sheetViews>
    <sheetView topLeftCell="D410" zoomScaleNormal="100" workbookViewId="0">
      <selection activeCell="I410" sqref="I1:I1048576"/>
    </sheetView>
  </sheetViews>
  <sheetFormatPr baseColWidth="10" defaultColWidth="0" defaultRowHeight="14.4" zeroHeight="1" x14ac:dyDescent="0.3"/>
  <cols>
    <col min="1" max="1" width="2.5546875" customWidth="1"/>
    <col min="2" max="2" width="11.44140625" customWidth="1"/>
    <col min="3" max="3" width="28.5546875" customWidth="1"/>
    <col min="4" max="4" width="7.44140625" customWidth="1"/>
    <col min="5" max="5" width="11.44140625" customWidth="1"/>
    <col min="6" max="6" width="10" customWidth="1"/>
    <col min="7" max="7" width="14.44140625" customWidth="1"/>
    <col min="8" max="8" width="35.88671875" customWidth="1"/>
    <col min="9" max="9" width="41.44140625" customWidth="1"/>
    <col min="10" max="11" width="10" customWidth="1"/>
    <col min="12" max="12" width="41.44140625" customWidth="1"/>
    <col min="13" max="13" width="11.5546875" customWidth="1"/>
    <col min="14" max="14" width="12.5546875" customWidth="1"/>
    <col min="15" max="15" width="11.44140625" customWidth="1"/>
    <col min="16" max="16" width="0" hidden="1" customWidth="1"/>
    <col min="17" max="16384" width="11.44140625" hidden="1"/>
  </cols>
  <sheetData>
    <row r="1" spans="1:14" x14ac:dyDescent="0.3">
      <c r="A1" s="304"/>
      <c r="B1" s="310"/>
      <c r="C1" s="304"/>
      <c r="D1" s="311"/>
      <c r="E1" s="311"/>
      <c r="F1" s="311"/>
      <c r="G1" s="311"/>
      <c r="H1" s="312"/>
      <c r="I1" s="305"/>
      <c r="J1" s="306"/>
      <c r="K1" s="309"/>
      <c r="L1" s="305"/>
      <c r="M1" s="306"/>
      <c r="N1" s="313"/>
    </row>
    <row r="2" spans="1:14" ht="36" x14ac:dyDescent="0.3">
      <c r="A2" s="314"/>
      <c r="B2" s="77" t="s">
        <v>0</v>
      </c>
      <c r="C2" s="77" t="s">
        <v>53</v>
      </c>
      <c r="D2" s="77" t="s">
        <v>1</v>
      </c>
      <c r="E2" s="77" t="s">
        <v>3951</v>
      </c>
      <c r="F2" s="77" t="s">
        <v>2816</v>
      </c>
      <c r="G2" s="77" t="s">
        <v>3952</v>
      </c>
      <c r="H2" s="77" t="s">
        <v>23</v>
      </c>
      <c r="I2" s="77" t="s">
        <v>2497</v>
      </c>
      <c r="J2" s="77" t="s">
        <v>2496</v>
      </c>
      <c r="K2" s="77" t="s">
        <v>2495</v>
      </c>
      <c r="L2" s="77" t="s">
        <v>2814</v>
      </c>
      <c r="M2" s="77" t="s">
        <v>184</v>
      </c>
      <c r="N2" s="77" t="s">
        <v>2752</v>
      </c>
    </row>
    <row r="3" spans="1:14" x14ac:dyDescent="0.3">
      <c r="A3" s="305"/>
      <c r="B3" s="87" t="s">
        <v>163</v>
      </c>
      <c r="C3" s="76" t="s">
        <v>163</v>
      </c>
      <c r="D3" s="87"/>
      <c r="E3" s="87" t="s">
        <v>163</v>
      </c>
      <c r="F3" s="87" t="s">
        <v>163</v>
      </c>
      <c r="G3" s="87" t="s">
        <v>163</v>
      </c>
      <c r="H3" s="95" t="s">
        <v>163</v>
      </c>
      <c r="I3" s="838" t="s">
        <v>3057</v>
      </c>
      <c r="J3" s="88" t="s">
        <v>163</v>
      </c>
      <c r="K3" s="88" t="s">
        <v>163</v>
      </c>
      <c r="L3" s="838" t="str">
        <f>VLOOKUP(K3,CódigosRetorno!A:B,2,FALSE)</f>
        <v>-</v>
      </c>
      <c r="M3" s="87"/>
      <c r="N3" s="87" t="s">
        <v>163</v>
      </c>
    </row>
    <row r="4" spans="1:14" x14ac:dyDescent="0.3">
      <c r="A4" s="304"/>
      <c r="B4" s="187" t="s">
        <v>4136</v>
      </c>
      <c r="C4" s="179"/>
      <c r="D4" s="181"/>
      <c r="E4" s="181" t="s">
        <v>163</v>
      </c>
      <c r="F4" s="182" t="s">
        <v>163</v>
      </c>
      <c r="G4" s="182" t="s">
        <v>163</v>
      </c>
      <c r="H4" s="183" t="s">
        <v>163</v>
      </c>
      <c r="I4" s="179" t="s">
        <v>163</v>
      </c>
      <c r="J4" s="184" t="s">
        <v>163</v>
      </c>
      <c r="K4" s="185" t="s">
        <v>163</v>
      </c>
      <c r="L4" s="179" t="str">
        <f>VLOOKUP(K4,CódigosRetorno!A:B,2,FALSE)</f>
        <v>-</v>
      </c>
      <c r="M4" s="184" t="s">
        <v>163</v>
      </c>
      <c r="N4" s="186" t="s">
        <v>163</v>
      </c>
    </row>
    <row r="5" spans="1:14" ht="24" x14ac:dyDescent="0.3">
      <c r="A5" s="304"/>
      <c r="B5" s="975">
        <v>1</v>
      </c>
      <c r="C5" s="1030" t="s">
        <v>27</v>
      </c>
      <c r="D5" s="1008" t="s">
        <v>3</v>
      </c>
      <c r="E5" s="1008" t="s">
        <v>4</v>
      </c>
      <c r="F5" s="975" t="s">
        <v>12</v>
      </c>
      <c r="G5" s="1008" t="s">
        <v>3883</v>
      </c>
      <c r="H5" s="974" t="s">
        <v>37</v>
      </c>
      <c r="I5" s="838" t="s">
        <v>2854</v>
      </c>
      <c r="J5" s="846" t="s">
        <v>171</v>
      </c>
      <c r="K5" s="79" t="s">
        <v>2265</v>
      </c>
      <c r="L5" s="838" t="str">
        <f>VLOOKUP(K5,CódigosRetorno!$A$2:$B$1683,2,FALSE)</f>
        <v>El XML no contiene el tag o no existe informacion de UBLVersionID</v>
      </c>
      <c r="M5" s="840" t="s">
        <v>424</v>
      </c>
      <c r="N5" s="837" t="s">
        <v>163</v>
      </c>
    </row>
    <row r="6" spans="1:14" x14ac:dyDescent="0.3">
      <c r="A6" s="304"/>
      <c r="B6" s="975"/>
      <c r="C6" s="1030"/>
      <c r="D6" s="1008"/>
      <c r="E6" s="1008"/>
      <c r="F6" s="975"/>
      <c r="G6" s="1008"/>
      <c r="H6" s="974"/>
      <c r="I6" s="838" t="s">
        <v>3257</v>
      </c>
      <c r="J6" s="846" t="s">
        <v>171</v>
      </c>
      <c r="K6" s="79" t="s">
        <v>2266</v>
      </c>
      <c r="L6" s="838" t="str">
        <f>VLOOKUP(K6,CódigosRetorno!$A$2:$B$1683,2,FALSE)</f>
        <v>UBLVersionID - La versión del UBL no es correcta</v>
      </c>
      <c r="M6" s="840" t="s">
        <v>424</v>
      </c>
      <c r="N6" s="837" t="s">
        <v>163</v>
      </c>
    </row>
    <row r="7" spans="1:14" x14ac:dyDescent="0.3">
      <c r="A7" s="304"/>
      <c r="B7" s="975">
        <f>B5+1</f>
        <v>2</v>
      </c>
      <c r="C7" s="974" t="s">
        <v>28</v>
      </c>
      <c r="D7" s="1008" t="s">
        <v>3</v>
      </c>
      <c r="E7" s="1008" t="s">
        <v>4</v>
      </c>
      <c r="F7" s="975" t="s">
        <v>12</v>
      </c>
      <c r="G7" s="1036" t="s">
        <v>3884</v>
      </c>
      <c r="H7" s="974" t="s">
        <v>38</v>
      </c>
      <c r="I7" s="838" t="s">
        <v>2854</v>
      </c>
      <c r="J7" s="846" t="s">
        <v>171</v>
      </c>
      <c r="K7" s="79" t="s">
        <v>2267</v>
      </c>
      <c r="L7" s="838" t="str">
        <f>VLOOKUP(K7,CódigosRetorno!$A$2:$B$1683,2,FALSE)</f>
        <v>El XML no existe informacion de CustomizationID</v>
      </c>
      <c r="M7" s="840" t="s">
        <v>424</v>
      </c>
      <c r="N7" s="837" t="s">
        <v>163</v>
      </c>
    </row>
    <row r="8" spans="1:14" ht="24" x14ac:dyDescent="0.3">
      <c r="A8" s="304"/>
      <c r="B8" s="975"/>
      <c r="C8" s="974"/>
      <c r="D8" s="1008"/>
      <c r="E8" s="1008"/>
      <c r="F8" s="975"/>
      <c r="G8" s="1036"/>
      <c r="H8" s="974"/>
      <c r="I8" s="838" t="s">
        <v>2503</v>
      </c>
      <c r="J8" s="846" t="s">
        <v>171</v>
      </c>
      <c r="K8" s="79" t="s">
        <v>2268</v>
      </c>
      <c r="L8" s="838" t="str">
        <f>VLOOKUP(K8,CódigosRetorno!$A$2:$B$1683,2,FALSE)</f>
        <v>CustomizationID - La versión del documento no es la correcta</v>
      </c>
      <c r="M8" s="840" t="s">
        <v>424</v>
      </c>
      <c r="N8" s="837" t="s">
        <v>163</v>
      </c>
    </row>
    <row r="9" spans="1:14" ht="24" x14ac:dyDescent="0.3">
      <c r="A9" s="304"/>
      <c r="B9" s="975"/>
      <c r="C9" s="974"/>
      <c r="D9" s="1008"/>
      <c r="E9" s="840" t="s">
        <v>8</v>
      </c>
      <c r="F9" s="837"/>
      <c r="G9" s="853" t="s">
        <v>3885</v>
      </c>
      <c r="H9" s="867" t="s">
        <v>3902</v>
      </c>
      <c r="I9" s="838" t="s">
        <v>4238</v>
      </c>
      <c r="J9" s="840" t="s">
        <v>1075</v>
      </c>
      <c r="K9" s="846" t="s">
        <v>4232</v>
      </c>
      <c r="L9" s="838" t="str">
        <f>VLOOKUP(K9,CódigosRetorno!$A$2:$B$1683,2,FALSE)</f>
        <v>El dato ingresado como atributo @schemeAgencyName es incorrecto.</v>
      </c>
      <c r="M9" s="840" t="s">
        <v>424</v>
      </c>
      <c r="N9" s="837" t="s">
        <v>163</v>
      </c>
    </row>
    <row r="10" spans="1:14" ht="24" x14ac:dyDescent="0.3">
      <c r="A10" s="304"/>
      <c r="B10" s="975">
        <f>B7+1</f>
        <v>3</v>
      </c>
      <c r="C10" s="1030" t="s">
        <v>24</v>
      </c>
      <c r="D10" s="1008" t="s">
        <v>3</v>
      </c>
      <c r="E10" s="1008" t="s">
        <v>4</v>
      </c>
      <c r="F10" s="975" t="s">
        <v>41</v>
      </c>
      <c r="G10" s="1008" t="s">
        <v>52</v>
      </c>
      <c r="H10" s="974" t="s">
        <v>32</v>
      </c>
      <c r="I10" s="839" t="s">
        <v>2811</v>
      </c>
      <c r="J10" s="846" t="s">
        <v>171</v>
      </c>
      <c r="K10" s="846" t="s">
        <v>2387</v>
      </c>
      <c r="L10" s="838" t="str">
        <f>VLOOKUP(K10,CódigosRetorno!$A$2:$B$1683,2,FALSE)</f>
        <v>Numero de Serie del nombre del archivo no coincide con el consignado en el contenido del archivo XML</v>
      </c>
      <c r="M10" s="840" t="s">
        <v>424</v>
      </c>
      <c r="N10" s="837" t="s">
        <v>163</v>
      </c>
    </row>
    <row r="11" spans="1:14" ht="24" x14ac:dyDescent="0.3">
      <c r="A11" s="304"/>
      <c r="B11" s="975"/>
      <c r="C11" s="1030"/>
      <c r="D11" s="1008"/>
      <c r="E11" s="1008"/>
      <c r="F11" s="975"/>
      <c r="G11" s="1008"/>
      <c r="H11" s="974"/>
      <c r="I11" s="839" t="s">
        <v>2812</v>
      </c>
      <c r="J11" s="846" t="s">
        <v>171</v>
      </c>
      <c r="K11" s="846" t="s">
        <v>2386</v>
      </c>
      <c r="L11" s="838" t="str">
        <f>VLOOKUP(K11,CódigosRetorno!$A$2:$B$1683,2,FALSE)</f>
        <v>Número de documento en el nombre del archivo no coincide con el consignado en el contenido del XML</v>
      </c>
      <c r="M11" s="840" t="s">
        <v>424</v>
      </c>
      <c r="N11" s="837" t="s">
        <v>163</v>
      </c>
    </row>
    <row r="12" spans="1:14" ht="36" x14ac:dyDescent="0.3">
      <c r="A12" s="304"/>
      <c r="B12" s="975"/>
      <c r="C12" s="1030"/>
      <c r="D12" s="1008"/>
      <c r="E12" s="1008"/>
      <c r="F12" s="975"/>
      <c r="G12" s="1008"/>
      <c r="H12" s="974"/>
      <c r="I12" s="839" t="s">
        <v>4938</v>
      </c>
      <c r="J12" s="846" t="s">
        <v>171</v>
      </c>
      <c r="K12" s="846" t="s">
        <v>2426</v>
      </c>
      <c r="L12" s="838" t="str">
        <f>VLOOKUP(K12,CódigosRetorno!$A$2:$B$1683,2,FALSE)</f>
        <v>ID - El dato SERIE-CORRELATIVO no cumple con el formato de acuerdo al tipo de comprobante</v>
      </c>
      <c r="M12" s="840" t="s">
        <v>424</v>
      </c>
      <c r="N12" s="837" t="s">
        <v>163</v>
      </c>
    </row>
    <row r="13" spans="1:14" ht="36" x14ac:dyDescent="0.3">
      <c r="A13" s="304"/>
      <c r="B13" s="975"/>
      <c r="C13" s="1030"/>
      <c r="D13" s="1008"/>
      <c r="E13" s="1008"/>
      <c r="F13" s="975"/>
      <c r="G13" s="1008"/>
      <c r="H13" s="974"/>
      <c r="I13" s="713" t="s">
        <v>5533</v>
      </c>
      <c r="J13" s="373" t="s">
        <v>171</v>
      </c>
      <c r="K13" s="373" t="s">
        <v>2389</v>
      </c>
      <c r="L13" s="838" t="str">
        <f>VLOOKUP(K13,CódigosRetorno!$A$2:$B$1683,2,FALSE)</f>
        <v>El comprobante fue registrado previamente con otros datos</v>
      </c>
      <c r="M13" s="840" t="s">
        <v>185</v>
      </c>
      <c r="N13" s="837" t="s">
        <v>2501</v>
      </c>
    </row>
    <row r="14" spans="1:14" ht="72" x14ac:dyDescent="0.3">
      <c r="A14" s="304"/>
      <c r="B14" s="975"/>
      <c r="C14" s="1030"/>
      <c r="D14" s="1008"/>
      <c r="E14" s="1008"/>
      <c r="F14" s="975"/>
      <c r="G14" s="1008"/>
      <c r="H14" s="974"/>
      <c r="I14" s="713" t="s">
        <v>5530</v>
      </c>
      <c r="J14" s="373" t="s">
        <v>171</v>
      </c>
      <c r="K14" s="373" t="s">
        <v>2390</v>
      </c>
      <c r="L14" s="838" t="str">
        <f>VLOOKUP(K14,CódigosRetorno!$A$2:$B$1683,2,FALSE)</f>
        <v>El comprobante ya esta informado y se encuentra con estado anulado o rechazado</v>
      </c>
      <c r="M14" s="840" t="s">
        <v>185</v>
      </c>
      <c r="N14" s="837" t="s">
        <v>2501</v>
      </c>
    </row>
    <row r="15" spans="1:14" ht="48" x14ac:dyDescent="0.3">
      <c r="A15" s="304"/>
      <c r="B15" s="975"/>
      <c r="C15" s="1030"/>
      <c r="D15" s="1008"/>
      <c r="E15" s="1008"/>
      <c r="F15" s="975"/>
      <c r="G15" s="1008"/>
      <c r="H15" s="974"/>
      <c r="I15" s="839" t="s">
        <v>4673</v>
      </c>
      <c r="J15" s="846" t="s">
        <v>171</v>
      </c>
      <c r="K15" s="846" t="s">
        <v>4671</v>
      </c>
      <c r="L15" s="838" t="str">
        <f>VLOOKUP(K15,CódigosRetorno!$A$2:$B$1683,2,FALSE)</f>
        <v>Comprobante físico no se encuentra autorizado como comprobante de contingencia</v>
      </c>
      <c r="M15" s="840" t="s">
        <v>185</v>
      </c>
      <c r="N15" s="837" t="s">
        <v>4670</v>
      </c>
    </row>
    <row r="16" spans="1:14" ht="48" x14ac:dyDescent="0.3">
      <c r="A16" s="304"/>
      <c r="B16" s="975"/>
      <c r="C16" s="1030"/>
      <c r="D16" s="1008"/>
      <c r="E16" s="1008"/>
      <c r="F16" s="975"/>
      <c r="G16" s="1008"/>
      <c r="H16" s="974"/>
      <c r="I16" s="839" t="s">
        <v>4673</v>
      </c>
      <c r="J16" s="846" t="s">
        <v>171</v>
      </c>
      <c r="K16" s="846" t="s">
        <v>4671</v>
      </c>
      <c r="L16" s="838" t="str">
        <f>VLOOKUP(K16,CódigosRetorno!$A$2:$B$1683,2,FALSE)</f>
        <v>Comprobante físico no se encuentra autorizado como comprobante de contingencia</v>
      </c>
      <c r="M16" s="840" t="s">
        <v>185</v>
      </c>
      <c r="N16" s="837" t="s">
        <v>2849</v>
      </c>
    </row>
    <row r="17" spans="1:14" ht="48" x14ac:dyDescent="0.3">
      <c r="A17" s="304"/>
      <c r="B17" s="975">
        <f>B10+1</f>
        <v>4</v>
      </c>
      <c r="C17" s="974" t="s">
        <v>19</v>
      </c>
      <c r="D17" s="1008" t="s">
        <v>3</v>
      </c>
      <c r="E17" s="1008" t="s">
        <v>4</v>
      </c>
      <c r="F17" s="975" t="s">
        <v>137</v>
      </c>
      <c r="G17" s="1008" t="s">
        <v>21</v>
      </c>
      <c r="H17" s="974" t="s">
        <v>29</v>
      </c>
      <c r="I17" s="915" t="s">
        <v>7149</v>
      </c>
      <c r="J17" s="721" t="s">
        <v>171</v>
      </c>
      <c r="K17" s="721" t="s">
        <v>6345</v>
      </c>
      <c r="L17" s="720" t="str">
        <f>VLOOKUP(K17,CódigosRetorno!$A$2:$B$1683,2,FALSE)</f>
        <v>Solo puede enviar el comprobante en un resumen diario</v>
      </c>
      <c r="M17" s="840" t="s">
        <v>185</v>
      </c>
      <c r="N17" s="837" t="s">
        <v>7071</v>
      </c>
    </row>
    <row r="18" spans="1:14" ht="24" x14ac:dyDescent="0.3">
      <c r="A18" s="304"/>
      <c r="B18" s="975"/>
      <c r="C18" s="974"/>
      <c r="D18" s="1008"/>
      <c r="E18" s="1008"/>
      <c r="F18" s="975"/>
      <c r="G18" s="1008"/>
      <c r="H18" s="974"/>
      <c r="I18" s="839" t="s">
        <v>3076</v>
      </c>
      <c r="J18" s="846" t="s">
        <v>171</v>
      </c>
      <c r="K18" s="80" t="s">
        <v>2001</v>
      </c>
      <c r="L18" s="838" t="str">
        <f>VLOOKUP(K18,CódigosRetorno!$A$2:$B$1683,2,FALSE)</f>
        <v>La fecha de emision se encuentra fuera del limite permitido</v>
      </c>
      <c r="M18" s="840" t="s">
        <v>424</v>
      </c>
      <c r="N18" s="837" t="s">
        <v>163</v>
      </c>
    </row>
    <row r="19" spans="1:14" x14ac:dyDescent="0.3">
      <c r="A19" s="304"/>
      <c r="B19" s="837">
        <f>B17+1</f>
        <v>5</v>
      </c>
      <c r="C19" s="839" t="s">
        <v>1074</v>
      </c>
      <c r="D19" s="840" t="s">
        <v>3</v>
      </c>
      <c r="E19" s="840" t="s">
        <v>8</v>
      </c>
      <c r="F19" s="74" t="s">
        <v>160</v>
      </c>
      <c r="G19" s="847" t="s">
        <v>2777</v>
      </c>
      <c r="H19" s="136" t="s">
        <v>2776</v>
      </c>
      <c r="I19" s="838" t="s">
        <v>2515</v>
      </c>
      <c r="J19" s="840" t="s">
        <v>163</v>
      </c>
      <c r="K19" s="846" t="s">
        <v>163</v>
      </c>
      <c r="L19" s="838" t="str">
        <f>VLOOKUP(K19,CódigosRetorno!$A$2:$B$1683,2,FALSE)</f>
        <v>-</v>
      </c>
      <c r="M19" s="840" t="s">
        <v>163</v>
      </c>
      <c r="N19" s="837" t="s">
        <v>163</v>
      </c>
    </row>
    <row r="20" spans="1:14" ht="24" x14ac:dyDescent="0.3">
      <c r="A20" s="304"/>
      <c r="B20" s="975">
        <f>+B19+1</f>
        <v>6</v>
      </c>
      <c r="C20" s="1030" t="s">
        <v>96</v>
      </c>
      <c r="D20" s="1008" t="s">
        <v>3</v>
      </c>
      <c r="E20" s="1008" t="s">
        <v>4</v>
      </c>
      <c r="F20" s="975" t="s">
        <v>9</v>
      </c>
      <c r="G20" s="1008" t="s">
        <v>5704</v>
      </c>
      <c r="H20" s="974" t="s">
        <v>2509</v>
      </c>
      <c r="I20" s="178" t="s">
        <v>2854</v>
      </c>
      <c r="J20" s="846" t="s">
        <v>171</v>
      </c>
      <c r="K20" s="853" t="s">
        <v>2423</v>
      </c>
      <c r="L20" s="838" t="str">
        <f>VLOOKUP(K20,CódigosRetorno!$A$2:$B$1683,2,FALSE)</f>
        <v>El XML no contiene el tag o no existe informacion de InvoiceTypeCode</v>
      </c>
      <c r="M20" s="840" t="s">
        <v>424</v>
      </c>
      <c r="N20" s="837" t="s">
        <v>163</v>
      </c>
    </row>
    <row r="21" spans="1:14" ht="24" x14ac:dyDescent="0.3">
      <c r="A21" s="304"/>
      <c r="B21" s="975"/>
      <c r="C21" s="1030"/>
      <c r="D21" s="1008"/>
      <c r="E21" s="1008"/>
      <c r="F21" s="975"/>
      <c r="G21" s="1008"/>
      <c r="H21" s="974"/>
      <c r="I21" s="839" t="s">
        <v>2813</v>
      </c>
      <c r="J21" s="846" t="s">
        <v>171</v>
      </c>
      <c r="K21" s="853" t="s">
        <v>2424</v>
      </c>
      <c r="L21" s="838" t="str">
        <f>VLOOKUP(K21,CódigosRetorno!$A$2:$B$1683,2,FALSE)</f>
        <v>InvoiceTypeCode - El valor del tipo de documento es invalido o no coincide con el nombre del archivo</v>
      </c>
      <c r="M21" s="840" t="s">
        <v>424</v>
      </c>
      <c r="N21" s="837" t="s">
        <v>163</v>
      </c>
    </row>
    <row r="22" spans="1:14" ht="24" x14ac:dyDescent="0.3">
      <c r="A22" s="304"/>
      <c r="B22" s="975"/>
      <c r="C22" s="1030"/>
      <c r="D22" s="1008"/>
      <c r="E22" s="1008" t="s">
        <v>8</v>
      </c>
      <c r="F22" s="969"/>
      <c r="G22" s="860" t="s">
        <v>3885</v>
      </c>
      <c r="H22" s="867" t="s">
        <v>3886</v>
      </c>
      <c r="I22" s="838" t="s">
        <v>4238</v>
      </c>
      <c r="J22" s="840" t="s">
        <v>1075</v>
      </c>
      <c r="K22" s="846" t="s">
        <v>4226</v>
      </c>
      <c r="L22" s="838" t="str">
        <f>VLOOKUP(K22,CódigosRetorno!$A$2:$B$1683,2,FALSE)</f>
        <v>El dato ingresado como atributo @listAgencyName es incorrecto.</v>
      </c>
      <c r="M22" s="840" t="s">
        <v>424</v>
      </c>
      <c r="N22" s="837" t="s">
        <v>163</v>
      </c>
    </row>
    <row r="23" spans="1:14" ht="24" x14ac:dyDescent="0.3">
      <c r="A23" s="304"/>
      <c r="B23" s="975"/>
      <c r="C23" s="1030"/>
      <c r="D23" s="1008"/>
      <c r="E23" s="1008"/>
      <c r="F23" s="996"/>
      <c r="G23" s="860" t="s">
        <v>3887</v>
      </c>
      <c r="H23" s="867" t="s">
        <v>3888</v>
      </c>
      <c r="I23" s="838" t="s">
        <v>4239</v>
      </c>
      <c r="J23" s="840" t="s">
        <v>1075</v>
      </c>
      <c r="K23" s="846" t="s">
        <v>4227</v>
      </c>
      <c r="L23" s="838" t="str">
        <f>VLOOKUP(K23,CódigosRetorno!$A$2:$B$1683,2,FALSE)</f>
        <v>El dato ingresado como atributo @listName es incorrecto.</v>
      </c>
      <c r="M23" s="840" t="s">
        <v>424</v>
      </c>
      <c r="N23" s="860" t="s">
        <v>163</v>
      </c>
    </row>
    <row r="24" spans="1:14" ht="36" x14ac:dyDescent="0.3">
      <c r="A24" s="304"/>
      <c r="B24" s="975"/>
      <c r="C24" s="1030"/>
      <c r="D24" s="1008"/>
      <c r="E24" s="1008"/>
      <c r="F24" s="970"/>
      <c r="G24" s="860" t="s">
        <v>3889</v>
      </c>
      <c r="H24" s="867" t="s">
        <v>3890</v>
      </c>
      <c r="I24" s="838" t="s">
        <v>4240</v>
      </c>
      <c r="J24" s="846" t="s">
        <v>1075</v>
      </c>
      <c r="K24" s="853" t="s">
        <v>4228</v>
      </c>
      <c r="L24" s="838" t="str">
        <f>VLOOKUP(K24,CódigosRetorno!$A$2:$B$1683,2,FALSE)</f>
        <v>El dato ingresado como atributo @listURI es incorrecto.</v>
      </c>
      <c r="M24" s="840" t="s">
        <v>424</v>
      </c>
      <c r="N24" s="860" t="s">
        <v>163</v>
      </c>
    </row>
    <row r="25" spans="1:14" ht="24" x14ac:dyDescent="0.3">
      <c r="A25" s="304"/>
      <c r="B25" s="975">
        <f>B20+1</f>
        <v>7</v>
      </c>
      <c r="C25" s="1030" t="s">
        <v>5960</v>
      </c>
      <c r="D25" s="1008" t="s">
        <v>3</v>
      </c>
      <c r="E25" s="1008" t="s">
        <v>4</v>
      </c>
      <c r="F25" s="975" t="s">
        <v>12</v>
      </c>
      <c r="G25" s="1008" t="s">
        <v>5700</v>
      </c>
      <c r="H25" s="974" t="s">
        <v>2510</v>
      </c>
      <c r="I25" s="838" t="s">
        <v>2854</v>
      </c>
      <c r="J25" s="846" t="s">
        <v>171</v>
      </c>
      <c r="K25" s="853" t="s">
        <v>694</v>
      </c>
      <c r="L25" s="838" t="str">
        <f>VLOOKUP(K25,CódigosRetorno!$A$2:$B$1683,2,FALSE)</f>
        <v>El XML no contiene el tag o no existe informacion de DocumentCurrencyCode</v>
      </c>
      <c r="M25" s="840" t="s">
        <v>424</v>
      </c>
      <c r="N25" s="837" t="s">
        <v>163</v>
      </c>
    </row>
    <row r="26" spans="1:14" ht="24" x14ac:dyDescent="0.3">
      <c r="A26" s="304"/>
      <c r="B26" s="975"/>
      <c r="C26" s="1030"/>
      <c r="D26" s="1008"/>
      <c r="E26" s="1008"/>
      <c r="F26" s="975"/>
      <c r="G26" s="1008"/>
      <c r="H26" s="974"/>
      <c r="I26" s="839" t="s">
        <v>3891</v>
      </c>
      <c r="J26" s="846" t="s">
        <v>171</v>
      </c>
      <c r="K26" s="853" t="s">
        <v>3831</v>
      </c>
      <c r="L26" s="838" t="str">
        <f>VLOOKUP(K26,CódigosRetorno!$A$2:$B$1683,2,FALSE)</f>
        <v>El valor ingresado como moneda del comprobante no es valido (catalogo nro 02).</v>
      </c>
      <c r="M26" s="840" t="s">
        <v>424</v>
      </c>
      <c r="N26" s="837" t="s">
        <v>3892</v>
      </c>
    </row>
    <row r="27" spans="1:14" ht="36" x14ac:dyDescent="0.3">
      <c r="A27" s="304"/>
      <c r="B27" s="975"/>
      <c r="C27" s="1030"/>
      <c r="D27" s="1008"/>
      <c r="E27" s="1008"/>
      <c r="F27" s="975"/>
      <c r="G27" s="1008"/>
      <c r="H27" s="974"/>
      <c r="I27" s="839" t="s">
        <v>3953</v>
      </c>
      <c r="J27" s="846" t="s">
        <v>171</v>
      </c>
      <c r="K27" s="853" t="s">
        <v>695</v>
      </c>
      <c r="L27" s="838" t="str">
        <f>VLOOKUP(K27,CódigosRetorno!$A$2:$B$1683,2,FALSE)</f>
        <v>La moneda debe ser la misma en todo el documento. Salvo las percepciones que sólo son en moneda nacional.</v>
      </c>
      <c r="M27" s="840" t="s">
        <v>424</v>
      </c>
      <c r="N27" s="837" t="s">
        <v>163</v>
      </c>
    </row>
    <row r="28" spans="1:14" ht="24" x14ac:dyDescent="0.3">
      <c r="A28" s="304"/>
      <c r="B28" s="975"/>
      <c r="C28" s="1030"/>
      <c r="D28" s="1008"/>
      <c r="E28" s="1008" t="s">
        <v>8</v>
      </c>
      <c r="F28" s="975"/>
      <c r="G28" s="860" t="s">
        <v>3893</v>
      </c>
      <c r="H28" s="867" t="s">
        <v>3894</v>
      </c>
      <c r="I28" s="838" t="s">
        <v>6304</v>
      </c>
      <c r="J28" s="840" t="s">
        <v>1075</v>
      </c>
      <c r="K28" s="846" t="s">
        <v>4230</v>
      </c>
      <c r="L28" s="838" t="str">
        <f>VLOOKUP(K28,CódigosRetorno!$A$2:$B$1683,2,FALSE)</f>
        <v>El dato ingresado como atributo @listID es incorrecto.</v>
      </c>
      <c r="M28" s="840" t="s">
        <v>424</v>
      </c>
      <c r="N28" s="860" t="s">
        <v>163</v>
      </c>
    </row>
    <row r="29" spans="1:14" ht="24" x14ac:dyDescent="0.3">
      <c r="A29" s="304"/>
      <c r="B29" s="975"/>
      <c r="C29" s="1030"/>
      <c r="D29" s="1008"/>
      <c r="E29" s="1008"/>
      <c r="F29" s="975"/>
      <c r="G29" s="837" t="s">
        <v>3895</v>
      </c>
      <c r="H29" s="867" t="s">
        <v>3888</v>
      </c>
      <c r="I29" s="838" t="s">
        <v>6305</v>
      </c>
      <c r="J29" s="840" t="s">
        <v>1075</v>
      </c>
      <c r="K29" s="846" t="s">
        <v>4227</v>
      </c>
      <c r="L29" s="838" t="str">
        <f>VLOOKUP(K29,CódigosRetorno!$A$2:$B$1683,2,FALSE)</f>
        <v>El dato ingresado como atributo @listName es incorrecto.</v>
      </c>
      <c r="M29" s="840" t="s">
        <v>424</v>
      </c>
      <c r="N29" s="860" t="s">
        <v>163</v>
      </c>
    </row>
    <row r="30" spans="1:14" ht="48" x14ac:dyDescent="0.3">
      <c r="A30" s="304"/>
      <c r="B30" s="975"/>
      <c r="C30" s="1030"/>
      <c r="D30" s="1008"/>
      <c r="E30" s="1008"/>
      <c r="F30" s="975"/>
      <c r="G30" s="860" t="s">
        <v>3896</v>
      </c>
      <c r="H30" s="867" t="s">
        <v>3886</v>
      </c>
      <c r="I30" s="838" t="s">
        <v>6306</v>
      </c>
      <c r="J30" s="846" t="s">
        <v>1075</v>
      </c>
      <c r="K30" s="853" t="s">
        <v>4226</v>
      </c>
      <c r="L30" s="838" t="str">
        <f>VLOOKUP(K30,CódigosRetorno!$A$2:$B$1683,2,FALSE)</f>
        <v>El dato ingresado como atributo @listAgencyName es incorrecto.</v>
      </c>
      <c r="M30" s="840" t="s">
        <v>424</v>
      </c>
      <c r="N30" s="860" t="s">
        <v>163</v>
      </c>
    </row>
    <row r="31" spans="1:14" x14ac:dyDescent="0.3">
      <c r="A31" s="304"/>
      <c r="B31" s="187" t="s">
        <v>5678</v>
      </c>
      <c r="C31" s="179"/>
      <c r="D31" s="181"/>
      <c r="E31" s="181"/>
      <c r="F31" s="182"/>
      <c r="G31" s="182"/>
      <c r="H31" s="183"/>
      <c r="I31" s="179"/>
      <c r="J31" s="212" t="s">
        <v>163</v>
      </c>
      <c r="K31" s="260" t="s">
        <v>163</v>
      </c>
      <c r="L31" s="179" t="str">
        <f>VLOOKUP(K31,CódigosRetorno!$A$2:$B$1683,2,FALSE)</f>
        <v>-</v>
      </c>
      <c r="M31" s="184"/>
      <c r="N31" s="186"/>
    </row>
    <row r="32" spans="1:14" x14ac:dyDescent="0.3">
      <c r="A32" s="304"/>
      <c r="B32" s="837">
        <f>B25+1</f>
        <v>8</v>
      </c>
      <c r="C32" s="838" t="s">
        <v>5689</v>
      </c>
      <c r="D32" s="840" t="s">
        <v>3</v>
      </c>
      <c r="E32" s="840" t="s">
        <v>4</v>
      </c>
      <c r="F32" s="837" t="s">
        <v>22</v>
      </c>
      <c r="G32" s="840" t="s">
        <v>163</v>
      </c>
      <c r="H32" s="838" t="s">
        <v>163</v>
      </c>
      <c r="I32" s="838" t="s">
        <v>3058</v>
      </c>
      <c r="J32" s="840" t="s">
        <v>163</v>
      </c>
      <c r="K32" s="846" t="s">
        <v>163</v>
      </c>
      <c r="L32" s="838" t="str">
        <f>VLOOKUP(K32,CódigosRetorno!$A$2:$B$1683,2,FALSE)</f>
        <v>-</v>
      </c>
      <c r="M32" s="840" t="s">
        <v>163</v>
      </c>
      <c r="N32" s="837" t="s">
        <v>163</v>
      </c>
    </row>
    <row r="33" spans="1:14" x14ac:dyDescent="0.3">
      <c r="A33" s="304"/>
      <c r="B33" s="187" t="s">
        <v>5679</v>
      </c>
      <c r="C33" s="188"/>
      <c r="D33" s="181"/>
      <c r="E33" s="181"/>
      <c r="F33" s="182"/>
      <c r="G33" s="182"/>
      <c r="H33" s="183"/>
      <c r="I33" s="179"/>
      <c r="J33" s="212" t="s">
        <v>163</v>
      </c>
      <c r="K33" s="260" t="s">
        <v>163</v>
      </c>
      <c r="L33" s="179" t="str">
        <f>VLOOKUP(K33,CódigosRetorno!$A$2:$B$1683,2,FALSE)</f>
        <v>-</v>
      </c>
      <c r="M33" s="184" t="s">
        <v>163</v>
      </c>
      <c r="N33" s="186"/>
    </row>
    <row r="34" spans="1:14" ht="36" x14ac:dyDescent="0.3">
      <c r="A34" s="304"/>
      <c r="B34" s="975">
        <f>B32+1</f>
        <v>9</v>
      </c>
      <c r="C34" s="1030" t="s">
        <v>6</v>
      </c>
      <c r="D34" s="1008" t="s">
        <v>3</v>
      </c>
      <c r="E34" s="1008" t="s">
        <v>4</v>
      </c>
      <c r="F34" s="975" t="s">
        <v>7</v>
      </c>
      <c r="G34" s="1008" t="s">
        <v>63</v>
      </c>
      <c r="H34" s="974" t="s">
        <v>3897</v>
      </c>
      <c r="I34" s="838" t="s">
        <v>3954</v>
      </c>
      <c r="J34" s="846" t="s">
        <v>171</v>
      </c>
      <c r="K34" s="853" t="s">
        <v>3833</v>
      </c>
      <c r="L34" s="838" t="str">
        <f>VLOOKUP(K34,CódigosRetorno!$A$2:$B$1683,2,FALSE)</f>
        <v>El XML contiene mas de un tag como elemento de numero de documento del emisor</v>
      </c>
      <c r="M34" s="840" t="s">
        <v>424</v>
      </c>
      <c r="N34" s="837" t="s">
        <v>163</v>
      </c>
    </row>
    <row r="35" spans="1:14" ht="24" x14ac:dyDescent="0.3">
      <c r="A35" s="304"/>
      <c r="B35" s="975"/>
      <c r="C35" s="1030"/>
      <c r="D35" s="1008"/>
      <c r="E35" s="1008"/>
      <c r="F35" s="975"/>
      <c r="G35" s="1008"/>
      <c r="H35" s="974"/>
      <c r="I35" s="838" t="s">
        <v>3077</v>
      </c>
      <c r="J35" s="846" t="s">
        <v>171</v>
      </c>
      <c r="K35" s="853" t="s">
        <v>2388</v>
      </c>
      <c r="L35" s="838" t="str">
        <f>VLOOKUP(K35,CódigosRetorno!$A$2:$B$1683,2,FALSE)</f>
        <v>Número de RUC del nombre del archivo no coincide con el consignado en el contenido del archivo XML</v>
      </c>
      <c r="M35" s="840" t="s">
        <v>424</v>
      </c>
      <c r="N35" s="837" t="s">
        <v>163</v>
      </c>
    </row>
    <row r="36" spans="1:14" ht="24" x14ac:dyDescent="0.3">
      <c r="A36" s="304"/>
      <c r="B36" s="975"/>
      <c r="C36" s="1030"/>
      <c r="D36" s="1008"/>
      <c r="E36" s="1008"/>
      <c r="F36" s="975"/>
      <c r="G36" s="1008"/>
      <c r="H36" s="974"/>
      <c r="I36" s="838" t="s">
        <v>3081</v>
      </c>
      <c r="J36" s="846" t="s">
        <v>171</v>
      </c>
      <c r="K36" s="853" t="s">
        <v>2323</v>
      </c>
      <c r="L36" s="838" t="str">
        <f>VLOOKUP(K36,CódigosRetorno!$A$2:$B$1683,2,FALSE)</f>
        <v>El contribuyente no esta activo</v>
      </c>
      <c r="M36" s="840" t="s">
        <v>185</v>
      </c>
      <c r="N36" s="837" t="s">
        <v>2513</v>
      </c>
    </row>
    <row r="37" spans="1:14" ht="24" x14ac:dyDescent="0.3">
      <c r="A37" s="304"/>
      <c r="B37" s="975"/>
      <c r="C37" s="1030"/>
      <c r="D37" s="1008"/>
      <c r="E37" s="1008"/>
      <c r="F37" s="975"/>
      <c r="G37" s="1008"/>
      <c r="H37" s="974"/>
      <c r="I37" s="920" t="s">
        <v>5784</v>
      </c>
      <c r="J37" s="921" t="s">
        <v>171</v>
      </c>
      <c r="K37" s="922" t="s">
        <v>2322</v>
      </c>
      <c r="L37" s="838" t="str">
        <f>VLOOKUP(K37,CódigosRetorno!$A$2:$B$1683,2,FALSE)</f>
        <v>El contribuyente no esta habido</v>
      </c>
      <c r="M37" s="840" t="s">
        <v>185</v>
      </c>
      <c r="N37" s="837" t="s">
        <v>2513</v>
      </c>
    </row>
    <row r="38" spans="1:14" ht="48" x14ac:dyDescent="0.3">
      <c r="A38" s="304"/>
      <c r="B38" s="975"/>
      <c r="C38" s="1030"/>
      <c r="D38" s="1008"/>
      <c r="E38" s="1008"/>
      <c r="F38" s="975"/>
      <c r="G38" s="1008"/>
      <c r="H38" s="974"/>
      <c r="I38" s="839" t="s">
        <v>4699</v>
      </c>
      <c r="J38" s="837" t="s">
        <v>171</v>
      </c>
      <c r="K38" s="846" t="s">
        <v>4249</v>
      </c>
      <c r="L38" s="838" t="str">
        <f>VLOOKUP(K38,CódigosRetorno!$A$2:$B$1683,2,FALSE)</f>
        <v>El emisor a la fecha no se encuentra registrado ó habilitado en el Registro de exportadores de servicios SUNAT</v>
      </c>
      <c r="M38" s="837" t="s">
        <v>185</v>
      </c>
      <c r="N38" s="837" t="s">
        <v>2513</v>
      </c>
    </row>
    <row r="39" spans="1:14" ht="24" x14ac:dyDescent="0.3">
      <c r="A39" s="304"/>
      <c r="B39" s="975"/>
      <c r="C39" s="1030"/>
      <c r="D39" s="1008"/>
      <c r="E39" s="1008"/>
      <c r="F39" s="975" t="s">
        <v>3955</v>
      </c>
      <c r="G39" s="1008" t="s">
        <v>3898</v>
      </c>
      <c r="H39" s="974" t="s">
        <v>3899</v>
      </c>
      <c r="I39" s="838" t="s">
        <v>6310</v>
      </c>
      <c r="J39" s="846" t="s">
        <v>171</v>
      </c>
      <c r="K39" s="853" t="s">
        <v>2419</v>
      </c>
      <c r="L39" s="838" t="str">
        <f>VLOOKUP(K39,CódigosRetorno!$A$2:$B$1683,2,FALSE)</f>
        <v>El XML no contiene el tag o no existe informacion en tipo de documento del emisor.</v>
      </c>
      <c r="M39" s="840" t="s">
        <v>424</v>
      </c>
      <c r="N39" s="837" t="s">
        <v>163</v>
      </c>
    </row>
    <row r="40" spans="1:14" x14ac:dyDescent="0.3">
      <c r="A40" s="304"/>
      <c r="B40" s="975"/>
      <c r="C40" s="1030"/>
      <c r="D40" s="1008"/>
      <c r="E40" s="1008"/>
      <c r="F40" s="975"/>
      <c r="G40" s="1008"/>
      <c r="H40" s="974"/>
      <c r="I40" s="838" t="s">
        <v>2941</v>
      </c>
      <c r="J40" s="846" t="s">
        <v>171</v>
      </c>
      <c r="K40" s="853" t="s">
        <v>2420</v>
      </c>
      <c r="L40" s="838" t="str">
        <f>VLOOKUP(K40,CódigosRetorno!$A$2:$B$1683,2,FALSE)</f>
        <v>El dato ingresado no cumple con el estandar</v>
      </c>
      <c r="M40" s="840" t="s">
        <v>424</v>
      </c>
      <c r="N40" s="837" t="s">
        <v>163</v>
      </c>
    </row>
    <row r="41" spans="1:14" ht="24" x14ac:dyDescent="0.3">
      <c r="A41" s="304"/>
      <c r="B41" s="975"/>
      <c r="C41" s="1030"/>
      <c r="D41" s="1008"/>
      <c r="E41" s="1008" t="s">
        <v>8</v>
      </c>
      <c r="F41" s="975"/>
      <c r="G41" s="860" t="s">
        <v>3900</v>
      </c>
      <c r="H41" s="96" t="s">
        <v>3901</v>
      </c>
      <c r="I41" s="838" t="s">
        <v>6307</v>
      </c>
      <c r="J41" s="840" t="s">
        <v>1075</v>
      </c>
      <c r="K41" s="846" t="s">
        <v>4231</v>
      </c>
      <c r="L41" s="838" t="str">
        <f>VLOOKUP(K41,CódigosRetorno!$A$2:$B$1683,2,FALSE)</f>
        <v>El dato ingresado como atributo @schemeName es incorrecto.</v>
      </c>
      <c r="M41" s="840" t="s">
        <v>424</v>
      </c>
      <c r="N41" s="860" t="s">
        <v>163</v>
      </c>
    </row>
    <row r="42" spans="1:14" ht="24" x14ac:dyDescent="0.3">
      <c r="A42" s="304"/>
      <c r="B42" s="975"/>
      <c r="C42" s="1030"/>
      <c r="D42" s="1008"/>
      <c r="E42" s="1008"/>
      <c r="F42" s="975"/>
      <c r="G42" s="860" t="s">
        <v>3885</v>
      </c>
      <c r="H42" s="96" t="s">
        <v>3902</v>
      </c>
      <c r="I42" s="838" t="s">
        <v>4238</v>
      </c>
      <c r="J42" s="840" t="s">
        <v>1075</v>
      </c>
      <c r="K42" s="846" t="s">
        <v>4232</v>
      </c>
      <c r="L42" s="838" t="str">
        <f>VLOOKUP(K42,CódigosRetorno!$A$2:$B$1683,2,FALSE)</f>
        <v>El dato ingresado como atributo @schemeAgencyName es incorrecto.</v>
      </c>
      <c r="M42" s="840" t="s">
        <v>424</v>
      </c>
      <c r="N42" s="860" t="s">
        <v>163</v>
      </c>
    </row>
    <row r="43" spans="1:14" ht="36" x14ac:dyDescent="0.3">
      <c r="A43" s="304"/>
      <c r="B43" s="975"/>
      <c r="C43" s="1030"/>
      <c r="D43" s="1008"/>
      <c r="E43" s="1008"/>
      <c r="F43" s="975"/>
      <c r="G43" s="860" t="s">
        <v>3903</v>
      </c>
      <c r="H43" s="96" t="s">
        <v>3904</v>
      </c>
      <c r="I43" s="838" t="s">
        <v>6308</v>
      </c>
      <c r="J43" s="846" t="s">
        <v>1075</v>
      </c>
      <c r="K43" s="853" t="s">
        <v>4233</v>
      </c>
      <c r="L43" s="838" t="str">
        <f>VLOOKUP(K43,CódigosRetorno!$A$2:$B$1683,2,FALSE)</f>
        <v>El dato ingresado como atributo @schemeURI es incorrecto.</v>
      </c>
      <c r="M43" s="840" t="s">
        <v>424</v>
      </c>
      <c r="N43" s="860" t="s">
        <v>163</v>
      </c>
    </row>
    <row r="44" spans="1:14" ht="60" x14ac:dyDescent="0.3">
      <c r="A44" s="304"/>
      <c r="B44" s="837">
        <f>B34+1</f>
        <v>10</v>
      </c>
      <c r="C44" s="838" t="s">
        <v>5680</v>
      </c>
      <c r="D44" s="840" t="s">
        <v>3</v>
      </c>
      <c r="E44" s="840" t="s">
        <v>8</v>
      </c>
      <c r="F44" s="837" t="s">
        <v>3905</v>
      </c>
      <c r="G44" s="840"/>
      <c r="H44" s="838" t="s">
        <v>31</v>
      </c>
      <c r="I44" s="714" t="s">
        <v>6320</v>
      </c>
      <c r="J44" s="373" t="s">
        <v>1075</v>
      </c>
      <c r="K44" s="374" t="s">
        <v>1192</v>
      </c>
      <c r="L44" s="838" t="str">
        <f>VLOOKUP(K44,CódigosRetorno!$A$2:$B$1683,2,FALSE)</f>
        <v>El nombre comercial del emisor no cumple con el formato establecido</v>
      </c>
      <c r="M44" s="840" t="s">
        <v>424</v>
      </c>
      <c r="N44" s="837" t="s">
        <v>163</v>
      </c>
    </row>
    <row r="45" spans="1:14" ht="24" x14ac:dyDescent="0.3">
      <c r="A45" s="304"/>
      <c r="B45" s="975">
        <f>B44+1</f>
        <v>11</v>
      </c>
      <c r="C45" s="974" t="s">
        <v>48</v>
      </c>
      <c r="D45" s="1008" t="s">
        <v>3</v>
      </c>
      <c r="E45" s="1008" t="s">
        <v>4</v>
      </c>
      <c r="F45" s="975" t="s">
        <v>3905</v>
      </c>
      <c r="G45" s="1008"/>
      <c r="H45" s="974" t="s">
        <v>30</v>
      </c>
      <c r="I45" s="838" t="s">
        <v>2854</v>
      </c>
      <c r="J45" s="846" t="s">
        <v>171</v>
      </c>
      <c r="K45" s="853" t="s">
        <v>2385</v>
      </c>
      <c r="L45" s="838" t="str">
        <f>VLOOKUP(K45,CódigosRetorno!$A$2:$B$1683,2,FALSE)</f>
        <v>El XML no contiene el tag o no existe informacion de RegistrationName del emisor del documento</v>
      </c>
      <c r="M45" s="840" t="s">
        <v>424</v>
      </c>
      <c r="N45" s="837" t="s">
        <v>163</v>
      </c>
    </row>
    <row r="46" spans="1:14" ht="48" x14ac:dyDescent="0.3">
      <c r="A46" s="304"/>
      <c r="B46" s="975"/>
      <c r="C46" s="974"/>
      <c r="D46" s="1008"/>
      <c r="E46" s="1008"/>
      <c r="F46" s="975"/>
      <c r="G46" s="1008"/>
      <c r="H46" s="974"/>
      <c r="I46" s="864" t="s">
        <v>6321</v>
      </c>
      <c r="J46" s="861" t="s">
        <v>171</v>
      </c>
      <c r="K46" s="381" t="s">
        <v>2384</v>
      </c>
      <c r="L46" s="838" t="str">
        <f>VLOOKUP(K46,CódigosRetorno!$A$2:$B$1683,2,FALSE)</f>
        <v>RegistrationName - El nombre o razon social del emisor no cumple con el estandar</v>
      </c>
      <c r="M46" s="840" t="s">
        <v>424</v>
      </c>
      <c r="N46" s="837" t="s">
        <v>163</v>
      </c>
    </row>
    <row r="47" spans="1:14" ht="48" x14ac:dyDescent="0.3">
      <c r="A47" s="304"/>
      <c r="B47" s="975"/>
      <c r="C47" s="974"/>
      <c r="D47" s="1008"/>
      <c r="E47" s="1008"/>
      <c r="F47" s="975"/>
      <c r="G47" s="1008"/>
      <c r="H47" s="974"/>
      <c r="I47" s="714" t="s">
        <v>6321</v>
      </c>
      <c r="J47" s="373" t="s">
        <v>1075</v>
      </c>
      <c r="K47" s="374" t="s">
        <v>6763</v>
      </c>
      <c r="L47" s="838" t="str">
        <f>VLOOKUP(K47,CódigosRetorno!$A$2:$B$1683,2,FALSE)</f>
        <v>RegistrationName - El nombre o razon social del emisor no cumple con el estandar</v>
      </c>
      <c r="M47" s="840" t="s">
        <v>424</v>
      </c>
      <c r="N47" s="837" t="s">
        <v>163</v>
      </c>
    </row>
    <row r="48" spans="1:14" ht="48" x14ac:dyDescent="0.3">
      <c r="A48" s="304"/>
      <c r="B48" s="1008">
        <f>B45+1</f>
        <v>12</v>
      </c>
      <c r="C48" s="1094" t="s">
        <v>5681</v>
      </c>
      <c r="D48" s="1008" t="s">
        <v>3</v>
      </c>
      <c r="E48" s="1008" t="s">
        <v>8</v>
      </c>
      <c r="F48" s="837" t="s">
        <v>3906</v>
      </c>
      <c r="G48" s="840"/>
      <c r="H48" s="838" t="s">
        <v>3907</v>
      </c>
      <c r="I48" s="714" t="s">
        <v>6473</v>
      </c>
      <c r="J48" s="842" t="s">
        <v>1075</v>
      </c>
      <c r="K48" s="373" t="s">
        <v>1190</v>
      </c>
      <c r="L48" s="838" t="str">
        <f>VLOOKUP(K48,CódigosRetorno!$A$2:$B$1683,2,FALSE)</f>
        <v>La dirección completa y detallada del domicilio fiscal del emisor no cumple con el formato establecido</v>
      </c>
      <c r="M48" s="840" t="s">
        <v>424</v>
      </c>
      <c r="N48" s="860" t="s">
        <v>163</v>
      </c>
    </row>
    <row r="49" spans="1:14" ht="48" x14ac:dyDescent="0.3">
      <c r="A49" s="304"/>
      <c r="B49" s="1008"/>
      <c r="C49" s="1094"/>
      <c r="D49" s="1008"/>
      <c r="E49" s="1008"/>
      <c r="F49" s="837" t="s">
        <v>45</v>
      </c>
      <c r="G49" s="840"/>
      <c r="H49" s="838" t="s">
        <v>3908</v>
      </c>
      <c r="I49" s="714" t="s">
        <v>6496</v>
      </c>
      <c r="J49" s="842" t="s">
        <v>1075</v>
      </c>
      <c r="K49" s="373" t="s">
        <v>1189</v>
      </c>
      <c r="L49" s="838" t="str">
        <f>VLOOKUP(K49,CódigosRetorno!$A$2:$B$1683,2,FALSE)</f>
        <v>La urbanización del domicilio fiscal del emisor no cumple con el formato establecido</v>
      </c>
      <c r="M49" s="840" t="s">
        <v>424</v>
      </c>
      <c r="N49" s="860" t="s">
        <v>163</v>
      </c>
    </row>
    <row r="50" spans="1:14" ht="48" x14ac:dyDescent="0.3">
      <c r="A50" s="304"/>
      <c r="B50" s="1008"/>
      <c r="C50" s="1094"/>
      <c r="D50" s="1008"/>
      <c r="E50" s="1008"/>
      <c r="F50" s="837" t="s">
        <v>17</v>
      </c>
      <c r="G50" s="840"/>
      <c r="H50" s="838" t="s">
        <v>3909</v>
      </c>
      <c r="I50" s="714" t="s">
        <v>6497</v>
      </c>
      <c r="J50" s="842" t="s">
        <v>1075</v>
      </c>
      <c r="K50" s="373" t="s">
        <v>1188</v>
      </c>
      <c r="L50" s="838" t="str">
        <f>VLOOKUP(K50,CódigosRetorno!$A$2:$B$1683,2,FALSE)</f>
        <v>La provincia del domicilio fiscal del emisor no cumple con el formato establecido</v>
      </c>
      <c r="M50" s="840" t="s">
        <v>424</v>
      </c>
      <c r="N50" s="860" t="s">
        <v>163</v>
      </c>
    </row>
    <row r="51" spans="1:14" ht="36" x14ac:dyDescent="0.3">
      <c r="A51" s="304"/>
      <c r="B51" s="1008"/>
      <c r="C51" s="1094"/>
      <c r="D51" s="1008"/>
      <c r="E51" s="1008"/>
      <c r="F51" s="837" t="s">
        <v>44</v>
      </c>
      <c r="G51" s="840" t="s">
        <v>5702</v>
      </c>
      <c r="H51" s="838" t="s">
        <v>3910</v>
      </c>
      <c r="I51" s="714" t="s">
        <v>2948</v>
      </c>
      <c r="J51" s="842" t="s">
        <v>1075</v>
      </c>
      <c r="K51" s="373" t="s">
        <v>1191</v>
      </c>
      <c r="L51" s="838" t="str">
        <f>VLOOKUP(K51,CódigosRetorno!$A$2:$B$1683,2,FALSE)</f>
        <v>El codigo de ubigeo del domicilio fiscal del emisor no es válido</v>
      </c>
      <c r="M51" s="840" t="s">
        <v>424</v>
      </c>
      <c r="N51" s="837" t="s">
        <v>4642</v>
      </c>
    </row>
    <row r="52" spans="1:14" ht="24" x14ac:dyDescent="0.3">
      <c r="A52" s="304"/>
      <c r="B52" s="1008"/>
      <c r="C52" s="1094"/>
      <c r="D52" s="1008"/>
      <c r="E52" s="1008"/>
      <c r="F52" s="975"/>
      <c r="G52" s="837" t="s">
        <v>3911</v>
      </c>
      <c r="H52" s="867" t="s">
        <v>3902</v>
      </c>
      <c r="I52" s="838" t="s">
        <v>4243</v>
      </c>
      <c r="J52" s="840" t="s">
        <v>1075</v>
      </c>
      <c r="K52" s="846" t="s">
        <v>4232</v>
      </c>
      <c r="L52" s="838" t="str">
        <f>VLOOKUP(K52,CódigosRetorno!$A$2:$B$1683,2,FALSE)</f>
        <v>El dato ingresado como atributo @schemeAgencyName es incorrecto.</v>
      </c>
      <c r="M52" s="840" t="s">
        <v>424</v>
      </c>
      <c r="N52" s="837" t="s">
        <v>163</v>
      </c>
    </row>
    <row r="53" spans="1:14" ht="24" x14ac:dyDescent="0.3">
      <c r="A53" s="304"/>
      <c r="B53" s="1008"/>
      <c r="C53" s="1094"/>
      <c r="D53" s="1008"/>
      <c r="E53" s="1008"/>
      <c r="F53" s="975"/>
      <c r="G53" s="837" t="s">
        <v>3912</v>
      </c>
      <c r="H53" s="867" t="s">
        <v>3901</v>
      </c>
      <c r="I53" s="838" t="s">
        <v>4244</v>
      </c>
      <c r="J53" s="840" t="s">
        <v>1075</v>
      </c>
      <c r="K53" s="846" t="s">
        <v>4231</v>
      </c>
      <c r="L53" s="838" t="str">
        <f>VLOOKUP(K53,CódigosRetorno!$A$2:$B$1683,2,FALSE)</f>
        <v>El dato ingresado como atributo @schemeName es incorrecto.</v>
      </c>
      <c r="M53" s="840" t="s">
        <v>424</v>
      </c>
      <c r="N53" s="860" t="s">
        <v>163</v>
      </c>
    </row>
    <row r="54" spans="1:14" ht="48" x14ac:dyDescent="0.3">
      <c r="A54" s="304"/>
      <c r="B54" s="1008"/>
      <c r="C54" s="1094"/>
      <c r="D54" s="1008"/>
      <c r="E54" s="1008"/>
      <c r="F54" s="837" t="s">
        <v>17</v>
      </c>
      <c r="G54" s="840"/>
      <c r="H54" s="838" t="s">
        <v>3913</v>
      </c>
      <c r="I54" s="714" t="s">
        <v>6497</v>
      </c>
      <c r="J54" s="842" t="s">
        <v>1075</v>
      </c>
      <c r="K54" s="373" t="s">
        <v>1187</v>
      </c>
      <c r="L54" s="838" t="str">
        <f>VLOOKUP(K54,CódigosRetorno!$A$2:$B$1683,2,FALSE)</f>
        <v>El departamento del domicilio fiscal del emisor no cumple con el formato establecido</v>
      </c>
      <c r="M54" s="840" t="s">
        <v>424</v>
      </c>
      <c r="N54" s="860" t="s">
        <v>163</v>
      </c>
    </row>
    <row r="55" spans="1:14" ht="48" x14ac:dyDescent="0.3">
      <c r="A55" s="304"/>
      <c r="B55" s="1008"/>
      <c r="C55" s="1094"/>
      <c r="D55" s="1008"/>
      <c r="E55" s="1008"/>
      <c r="F55" s="837" t="s">
        <v>17</v>
      </c>
      <c r="G55" s="840"/>
      <c r="H55" s="838" t="s">
        <v>3914</v>
      </c>
      <c r="I55" s="714" t="s">
        <v>6497</v>
      </c>
      <c r="J55" s="842" t="s">
        <v>1075</v>
      </c>
      <c r="K55" s="373" t="s">
        <v>1186</v>
      </c>
      <c r="L55" s="838" t="str">
        <f>VLOOKUP(K55,CódigosRetorno!$A$2:$B$1683,2,FALSE)</f>
        <v>El distrito del domicilio fiscal del emisor no cumple con el formato establecido</v>
      </c>
      <c r="M55" s="840" t="s">
        <v>424</v>
      </c>
      <c r="N55" s="860" t="s">
        <v>163</v>
      </c>
    </row>
    <row r="56" spans="1:14" ht="36" x14ac:dyDescent="0.3">
      <c r="A56" s="304"/>
      <c r="B56" s="1008"/>
      <c r="C56" s="1094"/>
      <c r="D56" s="1008"/>
      <c r="E56" s="1008"/>
      <c r="F56" s="837" t="s">
        <v>9</v>
      </c>
      <c r="G56" s="840" t="s">
        <v>5703</v>
      </c>
      <c r="H56" s="838" t="s">
        <v>3915</v>
      </c>
      <c r="I56" s="838" t="s">
        <v>3083</v>
      </c>
      <c r="J56" s="840" t="s">
        <v>1075</v>
      </c>
      <c r="K56" s="846" t="s">
        <v>1285</v>
      </c>
      <c r="L56" s="838" t="str">
        <f>VLOOKUP(K56,CódigosRetorno!$A$2:$B$1683,2,FALSE)</f>
        <v>El codigo de pais debe ser PE</v>
      </c>
      <c r="M56" s="840" t="s">
        <v>424</v>
      </c>
      <c r="N56" s="860" t="s">
        <v>163</v>
      </c>
    </row>
    <row r="57" spans="1:14" ht="24" x14ac:dyDescent="0.3">
      <c r="A57" s="304"/>
      <c r="B57" s="1008"/>
      <c r="C57" s="1094"/>
      <c r="D57" s="1008"/>
      <c r="E57" s="1008"/>
      <c r="F57" s="975"/>
      <c r="G57" s="860" t="s">
        <v>3916</v>
      </c>
      <c r="H57" s="838" t="s">
        <v>3894</v>
      </c>
      <c r="I57" s="838" t="s">
        <v>6309</v>
      </c>
      <c r="J57" s="840" t="s">
        <v>1075</v>
      </c>
      <c r="K57" s="846" t="s">
        <v>4230</v>
      </c>
      <c r="L57" s="838" t="str">
        <f>VLOOKUP(K57,CódigosRetorno!$A$2:$B$1683,2,FALSE)</f>
        <v>El dato ingresado como atributo @listID es incorrecto.</v>
      </c>
      <c r="M57" s="840" t="s">
        <v>424</v>
      </c>
      <c r="N57" s="837" t="s">
        <v>163</v>
      </c>
    </row>
    <row r="58" spans="1:14" ht="48" x14ac:dyDescent="0.3">
      <c r="A58" s="304"/>
      <c r="B58" s="1008"/>
      <c r="C58" s="1094"/>
      <c r="D58" s="1008"/>
      <c r="E58" s="1008"/>
      <c r="F58" s="975"/>
      <c r="G58" s="860" t="s">
        <v>3896</v>
      </c>
      <c r="H58" s="838" t="s">
        <v>3886</v>
      </c>
      <c r="I58" s="838" t="s">
        <v>6306</v>
      </c>
      <c r="J58" s="840" t="s">
        <v>1075</v>
      </c>
      <c r="K58" s="846" t="s">
        <v>4226</v>
      </c>
      <c r="L58" s="838" t="str">
        <f>VLOOKUP(K58,CódigosRetorno!$A$2:$B$1683,2,FALSE)</f>
        <v>El dato ingresado como atributo @listAgencyName es incorrecto.</v>
      </c>
      <c r="M58" s="840" t="s">
        <v>424</v>
      </c>
      <c r="N58" s="860" t="s">
        <v>163</v>
      </c>
    </row>
    <row r="59" spans="1:14" ht="24" x14ac:dyDescent="0.3">
      <c r="A59" s="304"/>
      <c r="B59" s="1008"/>
      <c r="C59" s="1094"/>
      <c r="D59" s="1008"/>
      <c r="E59" s="1008"/>
      <c r="F59" s="975"/>
      <c r="G59" s="837" t="s">
        <v>3918</v>
      </c>
      <c r="H59" s="838" t="s">
        <v>3888</v>
      </c>
      <c r="I59" s="838" t="s">
        <v>6435</v>
      </c>
      <c r="J59" s="846" t="s">
        <v>1075</v>
      </c>
      <c r="K59" s="853" t="s">
        <v>4227</v>
      </c>
      <c r="L59" s="838" t="str">
        <f>VLOOKUP(K59,CódigosRetorno!$A$2:$B$1683,2,FALSE)</f>
        <v>El dato ingresado como atributo @listName es incorrecto.</v>
      </c>
      <c r="M59" s="840" t="s">
        <v>424</v>
      </c>
      <c r="N59" s="860" t="s">
        <v>163</v>
      </c>
    </row>
    <row r="60" spans="1:14" ht="48" x14ac:dyDescent="0.3">
      <c r="A60" s="304"/>
      <c r="B60" s="1008">
        <f>B48+1</f>
        <v>13</v>
      </c>
      <c r="C60" s="1030" t="s">
        <v>4579</v>
      </c>
      <c r="D60" s="1008" t="s">
        <v>3</v>
      </c>
      <c r="E60" s="1008" t="s">
        <v>8</v>
      </c>
      <c r="F60" s="837" t="s">
        <v>3906</v>
      </c>
      <c r="G60" s="840"/>
      <c r="H60" s="838" t="s">
        <v>3956</v>
      </c>
      <c r="I60" s="714" t="s">
        <v>6473</v>
      </c>
      <c r="J60" s="842" t="s">
        <v>1075</v>
      </c>
      <c r="K60" s="506" t="s">
        <v>3856</v>
      </c>
      <c r="L60" s="838" t="str">
        <f>VLOOKUP(K60,CódigosRetorno!$A$2:$B$1683,2,FALSE)</f>
        <v>El dato ingresado como direccion completa y detallada no cumple con el formato establecido.</v>
      </c>
      <c r="M60" s="840" t="s">
        <v>424</v>
      </c>
      <c r="N60" s="837" t="s">
        <v>163</v>
      </c>
    </row>
    <row r="61" spans="1:14" ht="48" x14ac:dyDescent="0.3">
      <c r="A61" s="304"/>
      <c r="B61" s="1008"/>
      <c r="C61" s="1030"/>
      <c r="D61" s="1008"/>
      <c r="E61" s="1008"/>
      <c r="F61" s="837" t="s">
        <v>45</v>
      </c>
      <c r="G61" s="840"/>
      <c r="H61" s="838" t="s">
        <v>3957</v>
      </c>
      <c r="I61" s="714" t="s">
        <v>6496</v>
      </c>
      <c r="J61" s="842" t="s">
        <v>1075</v>
      </c>
      <c r="K61" s="373" t="s">
        <v>3860</v>
      </c>
      <c r="L61" s="838" t="str">
        <f>VLOOKUP(K61,CódigosRetorno!$A$2:$B$1683,2,FALSE)</f>
        <v>El dato ingresado como urbanización no cumple con el formato establecido</v>
      </c>
      <c r="M61" s="840" t="s">
        <v>424</v>
      </c>
      <c r="N61" s="837" t="s">
        <v>163</v>
      </c>
    </row>
    <row r="62" spans="1:14" ht="48" x14ac:dyDescent="0.3">
      <c r="A62" s="304"/>
      <c r="B62" s="1008"/>
      <c r="C62" s="1030"/>
      <c r="D62" s="1008"/>
      <c r="E62" s="1008"/>
      <c r="F62" s="837" t="s">
        <v>17</v>
      </c>
      <c r="G62" s="840"/>
      <c r="H62" s="838" t="s">
        <v>3958</v>
      </c>
      <c r="I62" s="714" t="s">
        <v>6497</v>
      </c>
      <c r="J62" s="842" t="s">
        <v>1075</v>
      </c>
      <c r="K62" s="373" t="s">
        <v>3862</v>
      </c>
      <c r="L62" s="838" t="str">
        <f>VLOOKUP(K62,CódigosRetorno!$A$2:$B$1683,2,FALSE)</f>
        <v>El dato ingresado como provincia no cumple con el formato establecido</v>
      </c>
      <c r="M62" s="840" t="s">
        <v>424</v>
      </c>
      <c r="N62" s="837" t="s">
        <v>163</v>
      </c>
    </row>
    <row r="63" spans="1:14" ht="24" x14ac:dyDescent="0.3">
      <c r="A63" s="304"/>
      <c r="B63" s="1008"/>
      <c r="C63" s="1030"/>
      <c r="D63" s="1008"/>
      <c r="E63" s="1008"/>
      <c r="F63" s="837" t="s">
        <v>44</v>
      </c>
      <c r="G63" s="840" t="s">
        <v>5702</v>
      </c>
      <c r="H63" s="838" t="s">
        <v>3959</v>
      </c>
      <c r="I63" s="714" t="s">
        <v>2948</v>
      </c>
      <c r="J63" s="842" t="s">
        <v>1075</v>
      </c>
      <c r="K63" s="373" t="s">
        <v>3259</v>
      </c>
      <c r="L63" s="838" t="str">
        <f>VLOOKUP(K63,CódigosRetorno!$A$2:$B$1683,2,FALSE)</f>
        <v>El código de Ubigeo no existe en el listado.</v>
      </c>
      <c r="M63" s="840" t="s">
        <v>424</v>
      </c>
      <c r="N63" s="837" t="s">
        <v>4642</v>
      </c>
    </row>
    <row r="64" spans="1:14" ht="24" x14ac:dyDescent="0.3">
      <c r="A64" s="304"/>
      <c r="B64" s="1008"/>
      <c r="C64" s="1030"/>
      <c r="D64" s="1008"/>
      <c r="E64" s="1008"/>
      <c r="F64" s="975"/>
      <c r="G64" s="837" t="s">
        <v>3911</v>
      </c>
      <c r="H64" s="867" t="s">
        <v>3902</v>
      </c>
      <c r="I64" s="838" t="s">
        <v>4243</v>
      </c>
      <c r="J64" s="840" t="s">
        <v>1075</v>
      </c>
      <c r="K64" s="846" t="s">
        <v>4232</v>
      </c>
      <c r="L64" s="838" t="str">
        <f>VLOOKUP(K64,CódigosRetorno!$A$2:$B$1683,2,FALSE)</f>
        <v>El dato ingresado como atributo @schemeAgencyName es incorrecto.</v>
      </c>
      <c r="M64" s="840" t="s">
        <v>424</v>
      </c>
      <c r="N64" s="837" t="s">
        <v>163</v>
      </c>
    </row>
    <row r="65" spans="1:14" ht="24" x14ac:dyDescent="0.3">
      <c r="A65" s="304"/>
      <c r="B65" s="1008"/>
      <c r="C65" s="1030"/>
      <c r="D65" s="1008"/>
      <c r="E65" s="1008"/>
      <c r="F65" s="975"/>
      <c r="G65" s="837" t="s">
        <v>3912</v>
      </c>
      <c r="H65" s="867" t="s">
        <v>3901</v>
      </c>
      <c r="I65" s="838" t="s">
        <v>4244</v>
      </c>
      <c r="J65" s="840" t="s">
        <v>1075</v>
      </c>
      <c r="K65" s="846" t="s">
        <v>4231</v>
      </c>
      <c r="L65" s="838" t="str">
        <f>VLOOKUP(K65,CódigosRetorno!$A$2:$B$1683,2,FALSE)</f>
        <v>El dato ingresado como atributo @schemeName es incorrecto.</v>
      </c>
      <c r="M65" s="840" t="s">
        <v>424</v>
      </c>
      <c r="N65" s="860" t="s">
        <v>163</v>
      </c>
    </row>
    <row r="66" spans="1:14" ht="48" x14ac:dyDescent="0.3">
      <c r="A66" s="304"/>
      <c r="B66" s="1008"/>
      <c r="C66" s="1030"/>
      <c r="D66" s="1008"/>
      <c r="E66" s="1008"/>
      <c r="F66" s="837" t="s">
        <v>17</v>
      </c>
      <c r="G66" s="840"/>
      <c r="H66" s="838" t="s">
        <v>3960</v>
      </c>
      <c r="I66" s="714" t="s">
        <v>6497</v>
      </c>
      <c r="J66" s="842" t="s">
        <v>1075</v>
      </c>
      <c r="K66" s="373" t="s">
        <v>3864</v>
      </c>
      <c r="L66" s="838" t="str">
        <f>VLOOKUP(K66,CódigosRetorno!$A$2:$B$1683,2,FALSE)</f>
        <v>El dato ingresado como departamento no cumple con el formato establecido</v>
      </c>
      <c r="M66" s="840" t="s">
        <v>424</v>
      </c>
      <c r="N66" s="837" t="s">
        <v>163</v>
      </c>
    </row>
    <row r="67" spans="1:14" ht="48" x14ac:dyDescent="0.3">
      <c r="A67" s="304"/>
      <c r="B67" s="1008"/>
      <c r="C67" s="1030"/>
      <c r="D67" s="1008"/>
      <c r="E67" s="1008"/>
      <c r="F67" s="837" t="s">
        <v>17</v>
      </c>
      <c r="G67" s="840"/>
      <c r="H67" s="838" t="s">
        <v>3961</v>
      </c>
      <c r="I67" s="714" t="s">
        <v>6497</v>
      </c>
      <c r="J67" s="842" t="s">
        <v>1075</v>
      </c>
      <c r="K67" s="373" t="s">
        <v>3866</v>
      </c>
      <c r="L67" s="838" t="str">
        <f>VLOOKUP(K67,CódigosRetorno!$A$2:$B$1683,2,FALSE)</f>
        <v>El dato ingresado como distrito no cumple con el formato establecido</v>
      </c>
      <c r="M67" s="840" t="s">
        <v>424</v>
      </c>
      <c r="N67" s="837" t="s">
        <v>163</v>
      </c>
    </row>
    <row r="68" spans="1:14" ht="36" x14ac:dyDescent="0.3">
      <c r="A68" s="304"/>
      <c r="B68" s="1008"/>
      <c r="C68" s="1030"/>
      <c r="D68" s="1008"/>
      <c r="E68" s="1008"/>
      <c r="F68" s="837" t="s">
        <v>9</v>
      </c>
      <c r="G68" s="840" t="s">
        <v>5703</v>
      </c>
      <c r="H68" s="838" t="s">
        <v>3962</v>
      </c>
      <c r="I68" s="720" t="s">
        <v>7065</v>
      </c>
      <c r="J68" s="723" t="s">
        <v>1075</v>
      </c>
      <c r="K68" s="721" t="s">
        <v>1285</v>
      </c>
      <c r="L68" s="838" t="str">
        <f>VLOOKUP(K68,CódigosRetorno!$A$2:$B$1683,2,FALSE)</f>
        <v>El codigo de pais debe ser PE</v>
      </c>
      <c r="M68" s="840" t="s">
        <v>424</v>
      </c>
      <c r="N68" s="837" t="s">
        <v>163</v>
      </c>
    </row>
    <row r="69" spans="1:14" ht="24" x14ac:dyDescent="0.3">
      <c r="A69" s="304"/>
      <c r="B69" s="1008"/>
      <c r="C69" s="1030"/>
      <c r="D69" s="1008"/>
      <c r="E69" s="1008"/>
      <c r="F69" s="975"/>
      <c r="G69" s="860" t="s">
        <v>3916</v>
      </c>
      <c r="H69" s="838" t="s">
        <v>3894</v>
      </c>
      <c r="I69" s="838" t="s">
        <v>6309</v>
      </c>
      <c r="J69" s="840" t="s">
        <v>1075</v>
      </c>
      <c r="K69" s="846" t="s">
        <v>4230</v>
      </c>
      <c r="L69" s="838" t="str">
        <f>VLOOKUP(K69,CódigosRetorno!$A$2:$B$1683,2,FALSE)</f>
        <v>El dato ingresado como atributo @listID es incorrecto.</v>
      </c>
      <c r="M69" s="840" t="s">
        <v>424</v>
      </c>
      <c r="N69" s="837" t="s">
        <v>163</v>
      </c>
    </row>
    <row r="70" spans="1:14" ht="48" x14ac:dyDescent="0.3">
      <c r="A70" s="304"/>
      <c r="B70" s="1008"/>
      <c r="C70" s="1030"/>
      <c r="D70" s="1008"/>
      <c r="E70" s="1008"/>
      <c r="F70" s="975"/>
      <c r="G70" s="860" t="s">
        <v>3896</v>
      </c>
      <c r="H70" s="838" t="s">
        <v>3886</v>
      </c>
      <c r="I70" s="838" t="s">
        <v>6306</v>
      </c>
      <c r="J70" s="840" t="s">
        <v>1075</v>
      </c>
      <c r="K70" s="846" t="s">
        <v>4226</v>
      </c>
      <c r="L70" s="838" t="str">
        <f>VLOOKUP(K70,CódigosRetorno!$A$2:$B$1683,2,FALSE)</f>
        <v>El dato ingresado como atributo @listAgencyName es incorrecto.</v>
      </c>
      <c r="M70" s="840" t="s">
        <v>424</v>
      </c>
      <c r="N70" s="860" t="s">
        <v>163</v>
      </c>
    </row>
    <row r="71" spans="1:14" ht="24" x14ac:dyDescent="0.3">
      <c r="A71" s="304"/>
      <c r="B71" s="1008"/>
      <c r="C71" s="1030"/>
      <c r="D71" s="1008"/>
      <c r="E71" s="1008"/>
      <c r="F71" s="975"/>
      <c r="G71" s="837" t="s">
        <v>3918</v>
      </c>
      <c r="H71" s="838" t="s">
        <v>3888</v>
      </c>
      <c r="I71" s="838" t="s">
        <v>6435</v>
      </c>
      <c r="J71" s="846" t="s">
        <v>1075</v>
      </c>
      <c r="K71" s="853" t="s">
        <v>4227</v>
      </c>
      <c r="L71" s="838" t="str">
        <f>VLOOKUP(K71,CódigosRetorno!$A$2:$B$1683,2,FALSE)</f>
        <v>El dato ingresado como atributo @listName es incorrecto.</v>
      </c>
      <c r="M71" s="840" t="s">
        <v>424</v>
      </c>
      <c r="N71" s="860" t="s">
        <v>163</v>
      </c>
    </row>
    <row r="72" spans="1:14" ht="24" x14ac:dyDescent="0.3">
      <c r="A72" s="304"/>
      <c r="B72" s="1008">
        <f>B60+1</f>
        <v>14</v>
      </c>
      <c r="C72" s="1030" t="s">
        <v>5961</v>
      </c>
      <c r="D72" s="1008" t="s">
        <v>3</v>
      </c>
      <c r="E72" s="1008" t="s">
        <v>8</v>
      </c>
      <c r="F72" s="975" t="s">
        <v>9</v>
      </c>
      <c r="G72" s="1008" t="s">
        <v>5703</v>
      </c>
      <c r="H72" s="974" t="s">
        <v>3962</v>
      </c>
      <c r="I72" s="838" t="s">
        <v>6087</v>
      </c>
      <c r="J72" s="840" t="s">
        <v>171</v>
      </c>
      <c r="K72" s="846" t="s">
        <v>4255</v>
      </c>
      <c r="L72" s="838" t="str">
        <f>VLOOKUP(K72,CódigosRetorno!$A$2:$B$1683,2,FALSE)</f>
        <v>El XML no contiene el tag o no existe información del pais de uso, exploración o aprovechamiento</v>
      </c>
      <c r="M72" s="840" t="s">
        <v>424</v>
      </c>
      <c r="N72" s="837" t="s">
        <v>163</v>
      </c>
    </row>
    <row r="73" spans="1:14" ht="24" x14ac:dyDescent="0.3">
      <c r="A73" s="304"/>
      <c r="B73" s="1008"/>
      <c r="C73" s="1030"/>
      <c r="D73" s="1008"/>
      <c r="E73" s="1008"/>
      <c r="F73" s="975"/>
      <c r="G73" s="1008"/>
      <c r="H73" s="974"/>
      <c r="I73" s="714" t="s">
        <v>6086</v>
      </c>
      <c r="J73" s="842" t="s">
        <v>171</v>
      </c>
      <c r="K73" s="373" t="s">
        <v>4256</v>
      </c>
      <c r="L73" s="838" t="str">
        <f>VLOOKUP(K73,CódigosRetorno!$A$2:$B$1683,2,FALSE)</f>
        <v>El dato ingresado como pais de uso, exploracion o aprovechamiento es incorrecto.</v>
      </c>
      <c r="M73" s="840" t="s">
        <v>424</v>
      </c>
      <c r="N73" s="837" t="s">
        <v>4643</v>
      </c>
    </row>
    <row r="74" spans="1:14" ht="24" x14ac:dyDescent="0.3">
      <c r="A74" s="304"/>
      <c r="B74" s="1008"/>
      <c r="C74" s="1030"/>
      <c r="D74" s="1008"/>
      <c r="E74" s="1008"/>
      <c r="F74" s="975"/>
      <c r="G74" s="860" t="s">
        <v>3916</v>
      </c>
      <c r="H74" s="838" t="s">
        <v>3894</v>
      </c>
      <c r="I74" s="838" t="s">
        <v>6309</v>
      </c>
      <c r="J74" s="840" t="s">
        <v>1075</v>
      </c>
      <c r="K74" s="846" t="s">
        <v>4230</v>
      </c>
      <c r="L74" s="838" t="str">
        <f>VLOOKUP(K74,CódigosRetorno!$A$2:$B$1683,2,FALSE)</f>
        <v>El dato ingresado como atributo @listID es incorrecto.</v>
      </c>
      <c r="M74" s="840" t="s">
        <v>424</v>
      </c>
      <c r="N74" s="837" t="s">
        <v>163</v>
      </c>
    </row>
    <row r="75" spans="1:14" ht="48" x14ac:dyDescent="0.3">
      <c r="A75" s="304"/>
      <c r="B75" s="1008"/>
      <c r="C75" s="1030"/>
      <c r="D75" s="1008"/>
      <c r="E75" s="1008"/>
      <c r="F75" s="975"/>
      <c r="G75" s="860" t="s">
        <v>3896</v>
      </c>
      <c r="H75" s="838" t="s">
        <v>3886</v>
      </c>
      <c r="I75" s="838" t="s">
        <v>6306</v>
      </c>
      <c r="J75" s="840" t="s">
        <v>1075</v>
      </c>
      <c r="K75" s="846" t="s">
        <v>4226</v>
      </c>
      <c r="L75" s="838" t="str">
        <f>VLOOKUP(K75,CódigosRetorno!$A$2:$B$1683,2,FALSE)</f>
        <v>El dato ingresado como atributo @listAgencyName es incorrecto.</v>
      </c>
      <c r="M75" s="840" t="s">
        <v>424</v>
      </c>
      <c r="N75" s="860" t="s">
        <v>163</v>
      </c>
    </row>
    <row r="76" spans="1:14" ht="24" x14ac:dyDescent="0.3">
      <c r="A76" s="304"/>
      <c r="B76" s="1008"/>
      <c r="C76" s="1030"/>
      <c r="D76" s="1008"/>
      <c r="E76" s="1008"/>
      <c r="F76" s="975"/>
      <c r="G76" s="837" t="s">
        <v>3918</v>
      </c>
      <c r="H76" s="838" t="s">
        <v>3888</v>
      </c>
      <c r="I76" s="838" t="s">
        <v>6435</v>
      </c>
      <c r="J76" s="846" t="s">
        <v>1075</v>
      </c>
      <c r="K76" s="853" t="s">
        <v>4227</v>
      </c>
      <c r="L76" s="838" t="str">
        <f>VLOOKUP(K76,CódigosRetorno!$A$2:$B$1683,2,FALSE)</f>
        <v>El dato ingresado como atributo @listName es incorrecto.</v>
      </c>
      <c r="M76" s="840" t="s">
        <v>424</v>
      </c>
      <c r="N76" s="860" t="s">
        <v>163</v>
      </c>
    </row>
    <row r="77" spans="1:14" ht="24" x14ac:dyDescent="0.3">
      <c r="A77" s="304"/>
      <c r="B77" s="975">
        <f>B72+1</f>
        <v>15</v>
      </c>
      <c r="C77" s="1030" t="s">
        <v>5690</v>
      </c>
      <c r="D77" s="1008" t="s">
        <v>3</v>
      </c>
      <c r="E77" s="999" t="s">
        <v>4</v>
      </c>
      <c r="F77" s="969" t="s">
        <v>40</v>
      </c>
      <c r="G77" s="999" t="s">
        <v>62</v>
      </c>
      <c r="H77" s="1004" t="s">
        <v>3963</v>
      </c>
      <c r="I77" s="838" t="s">
        <v>4721</v>
      </c>
      <c r="J77" s="840" t="s">
        <v>1075</v>
      </c>
      <c r="K77" s="846" t="s">
        <v>3735</v>
      </c>
      <c r="L77" s="838" t="str">
        <f>VLOOKUP(K77,CódigosRetorno!$A$2:$B$1683,2,FALSE)</f>
        <v>El XML no contiene el tag o no existe información del código de local anexo del emisor</v>
      </c>
      <c r="M77" s="840" t="s">
        <v>424</v>
      </c>
      <c r="N77" s="837" t="s">
        <v>163</v>
      </c>
    </row>
    <row r="78" spans="1:14" ht="24" x14ac:dyDescent="0.3">
      <c r="A78" s="304"/>
      <c r="B78" s="975"/>
      <c r="C78" s="1030"/>
      <c r="D78" s="1008"/>
      <c r="E78" s="1006"/>
      <c r="F78" s="970"/>
      <c r="G78" s="1000"/>
      <c r="H78" s="1005"/>
      <c r="I78" s="838" t="s">
        <v>4723</v>
      </c>
      <c r="J78" s="840" t="s">
        <v>1075</v>
      </c>
      <c r="K78" s="846" t="s">
        <v>3868</v>
      </c>
      <c r="L78" s="838" t="str">
        <f>VLOOKUP(K78,CódigosRetorno!$A$2:$B$1683,2,FALSE)</f>
        <v>El dato ingresado como local anexo no cumple con el formato establecido</v>
      </c>
      <c r="M78" s="840" t="s">
        <v>424</v>
      </c>
      <c r="N78" s="837" t="s">
        <v>163</v>
      </c>
    </row>
    <row r="79" spans="1:14" ht="24" x14ac:dyDescent="0.3">
      <c r="A79" s="304"/>
      <c r="B79" s="975"/>
      <c r="C79" s="1030"/>
      <c r="D79" s="1008"/>
      <c r="E79" s="1008" t="s">
        <v>8</v>
      </c>
      <c r="F79" s="975"/>
      <c r="G79" s="837" t="s">
        <v>3885</v>
      </c>
      <c r="H79" s="867" t="s">
        <v>3886</v>
      </c>
      <c r="I79" s="838" t="s">
        <v>4238</v>
      </c>
      <c r="J79" s="840" t="s">
        <v>1075</v>
      </c>
      <c r="K79" s="846" t="s">
        <v>4226</v>
      </c>
      <c r="L79" s="838" t="str">
        <f>VLOOKUP(K79,CódigosRetorno!$A$2:$B$1683,2,FALSE)</f>
        <v>El dato ingresado como atributo @listAgencyName es incorrecto.</v>
      </c>
      <c r="M79" s="840" t="s">
        <v>424</v>
      </c>
      <c r="N79" s="837" t="s">
        <v>163</v>
      </c>
    </row>
    <row r="80" spans="1:14" ht="24" x14ac:dyDescent="0.3">
      <c r="A80" s="304"/>
      <c r="B80" s="975"/>
      <c r="C80" s="1030"/>
      <c r="D80" s="1008"/>
      <c r="E80" s="1008"/>
      <c r="F80" s="975"/>
      <c r="G80" s="837" t="s">
        <v>3964</v>
      </c>
      <c r="H80" s="867" t="s">
        <v>3888</v>
      </c>
      <c r="I80" s="838" t="s">
        <v>4245</v>
      </c>
      <c r="J80" s="840" t="s">
        <v>1075</v>
      </c>
      <c r="K80" s="846" t="s">
        <v>4227</v>
      </c>
      <c r="L80" s="838" t="str">
        <f>VLOOKUP(K80,CódigosRetorno!$A$2:$B$1683,2,FALSE)</f>
        <v>El dato ingresado como atributo @listName es incorrecto.</v>
      </c>
      <c r="M80" s="840" t="s">
        <v>424</v>
      </c>
      <c r="N80" s="860" t="s">
        <v>163</v>
      </c>
    </row>
    <row r="81" spans="1:14" x14ac:dyDescent="0.3">
      <c r="A81" s="304"/>
      <c r="B81" s="187" t="s">
        <v>6053</v>
      </c>
      <c r="C81" s="188"/>
      <c r="D81" s="181"/>
      <c r="E81" s="181" t="s">
        <v>163</v>
      </c>
      <c r="F81" s="182" t="s">
        <v>163</v>
      </c>
      <c r="G81" s="182" t="s">
        <v>163</v>
      </c>
      <c r="H81" s="183" t="s">
        <v>163</v>
      </c>
      <c r="I81" s="179" t="s">
        <v>163</v>
      </c>
      <c r="J81" s="184" t="s">
        <v>163</v>
      </c>
      <c r="K81" s="185" t="s">
        <v>163</v>
      </c>
      <c r="L81" s="179" t="str">
        <f>VLOOKUP(K81,CódigosRetorno!$A$2:$B$1683,2,FALSE)</f>
        <v>-</v>
      </c>
      <c r="M81" s="184" t="s">
        <v>163</v>
      </c>
      <c r="N81" s="186" t="s">
        <v>163</v>
      </c>
    </row>
    <row r="82" spans="1:14" ht="36" x14ac:dyDescent="0.3">
      <c r="A82" s="304"/>
      <c r="B82" s="975">
        <f>B77+1</f>
        <v>16</v>
      </c>
      <c r="C82" s="1030" t="s">
        <v>3919</v>
      </c>
      <c r="D82" s="1008" t="s">
        <v>3</v>
      </c>
      <c r="E82" s="1008" t="s">
        <v>4</v>
      </c>
      <c r="F82" s="975" t="s">
        <v>11</v>
      </c>
      <c r="G82" s="1008"/>
      <c r="H82" s="974" t="s">
        <v>3920</v>
      </c>
      <c r="I82" s="838" t="s">
        <v>3967</v>
      </c>
      <c r="J82" s="846" t="s">
        <v>171</v>
      </c>
      <c r="K82" s="853" t="s">
        <v>3835</v>
      </c>
      <c r="L82" s="838" t="str">
        <f>VLOOKUP(K82,CódigosRetorno!$A$2:$B$1683,2,FALSE)</f>
        <v>El XML contiene mas de un tag como elemento de numero de documento del receptor.</v>
      </c>
      <c r="M82" s="840" t="s">
        <v>424</v>
      </c>
      <c r="N82" s="837" t="s">
        <v>163</v>
      </c>
    </row>
    <row r="83" spans="1:14" ht="36" x14ac:dyDescent="0.3">
      <c r="A83" s="304"/>
      <c r="B83" s="975"/>
      <c r="C83" s="1030"/>
      <c r="D83" s="1008"/>
      <c r="E83" s="1008"/>
      <c r="F83" s="975"/>
      <c r="G83" s="1008"/>
      <c r="H83" s="974"/>
      <c r="I83" s="838" t="s">
        <v>2502</v>
      </c>
      <c r="J83" s="846" t="s">
        <v>171</v>
      </c>
      <c r="K83" s="853" t="s">
        <v>699</v>
      </c>
      <c r="L83" s="838" t="str">
        <f>VLOOKUP(K83,CódigosRetorno!$A$2:$B$1683,2,FALSE)</f>
        <v>El XML no contiene el tag o no existe informacion del número de documento de identidad del receptor del documento</v>
      </c>
      <c r="M83" s="840" t="s">
        <v>424</v>
      </c>
      <c r="N83" s="837" t="s">
        <v>163</v>
      </c>
    </row>
    <row r="84" spans="1:14" ht="36" x14ac:dyDescent="0.3">
      <c r="A84" s="304"/>
      <c r="B84" s="975"/>
      <c r="C84" s="1030"/>
      <c r="D84" s="1008"/>
      <c r="E84" s="1008"/>
      <c r="F84" s="975"/>
      <c r="G84" s="1008"/>
      <c r="H84" s="974"/>
      <c r="I84" s="838" t="s">
        <v>3078</v>
      </c>
      <c r="J84" s="846" t="s">
        <v>171</v>
      </c>
      <c r="K84" s="853" t="s">
        <v>700</v>
      </c>
      <c r="L84" s="838" t="str">
        <f>VLOOKUP(K84,CódigosRetorno!$A$2:$B$1683,2,FALSE)</f>
        <v>El numero de documento de identidad del receptor debe ser  RUC</v>
      </c>
      <c r="M84" s="840" t="s">
        <v>424</v>
      </c>
      <c r="N84" s="837" t="s">
        <v>163</v>
      </c>
    </row>
    <row r="85" spans="1:14" ht="24" x14ac:dyDescent="0.3">
      <c r="A85" s="304"/>
      <c r="B85" s="975"/>
      <c r="C85" s="1030"/>
      <c r="D85" s="1008"/>
      <c r="E85" s="1008"/>
      <c r="F85" s="975"/>
      <c r="G85" s="1008"/>
      <c r="H85" s="974"/>
      <c r="I85" s="838" t="s">
        <v>3079</v>
      </c>
      <c r="J85" s="846" t="s">
        <v>171</v>
      </c>
      <c r="K85" s="853" t="s">
        <v>4621</v>
      </c>
      <c r="L85" s="838" t="str">
        <f>VLOOKUP(K85,CódigosRetorno!$A$2:$B$1683,2,FALSE)</f>
        <v>El numero de RUC del receptor no existe.</v>
      </c>
      <c r="M85" s="840" t="s">
        <v>185</v>
      </c>
      <c r="N85" s="837" t="s">
        <v>2513</v>
      </c>
    </row>
    <row r="86" spans="1:14" ht="36" x14ac:dyDescent="0.3">
      <c r="A86" s="304"/>
      <c r="B86" s="975"/>
      <c r="C86" s="1030"/>
      <c r="D86" s="1008"/>
      <c r="E86" s="1008"/>
      <c r="F86" s="975"/>
      <c r="G86" s="1008"/>
      <c r="H86" s="974"/>
      <c r="I86" s="838" t="s">
        <v>3080</v>
      </c>
      <c r="J86" s="846" t="s">
        <v>1075</v>
      </c>
      <c r="K86" s="853" t="s">
        <v>1324</v>
      </c>
      <c r="L86" s="838" t="str">
        <f>VLOOKUP(K86,CódigosRetorno!$A$2:$B$1683,2,FALSE)</f>
        <v>El RUC  del receptor no esta activo</v>
      </c>
      <c r="M86" s="840" t="s">
        <v>185</v>
      </c>
      <c r="N86" s="837" t="s">
        <v>2513</v>
      </c>
    </row>
    <row r="87" spans="1:14" ht="36" x14ac:dyDescent="0.3">
      <c r="A87" s="304"/>
      <c r="B87" s="975"/>
      <c r="C87" s="1030"/>
      <c r="D87" s="1008"/>
      <c r="E87" s="1008"/>
      <c r="F87" s="975"/>
      <c r="G87" s="1008"/>
      <c r="H87" s="974"/>
      <c r="I87" s="920" t="s">
        <v>5781</v>
      </c>
      <c r="J87" s="921" t="s">
        <v>1075</v>
      </c>
      <c r="K87" s="922" t="s">
        <v>1322</v>
      </c>
      <c r="L87" s="838" t="str">
        <f>VLOOKUP(K87,CódigosRetorno!$A$2:$B$1683,2,FALSE)</f>
        <v>El RUC del receptor no esta habido</v>
      </c>
      <c r="M87" s="840" t="s">
        <v>185</v>
      </c>
      <c r="N87" s="837" t="s">
        <v>2513</v>
      </c>
    </row>
    <row r="88" spans="1:14" ht="36" x14ac:dyDescent="0.3">
      <c r="A88" s="304"/>
      <c r="B88" s="975"/>
      <c r="C88" s="1030"/>
      <c r="D88" s="1008"/>
      <c r="E88" s="1008"/>
      <c r="F88" s="975"/>
      <c r="G88" s="1008"/>
      <c r="H88" s="974"/>
      <c r="I88" s="838" t="s">
        <v>3064</v>
      </c>
      <c r="J88" s="846" t="s">
        <v>1075</v>
      </c>
      <c r="K88" s="853" t="s">
        <v>3063</v>
      </c>
      <c r="L88" s="838" t="str">
        <f>VLOOKUP(K88,CódigosRetorno!$A$2:$B$1683,2,FALSE)</f>
        <v>El DNI debe tener 8 caracteres numéricos</v>
      </c>
      <c r="M88" s="840" t="s">
        <v>424</v>
      </c>
      <c r="N88" s="837" t="s">
        <v>163</v>
      </c>
    </row>
    <row r="89" spans="1:14" ht="60" x14ac:dyDescent="0.3">
      <c r="A89" s="304"/>
      <c r="B89" s="975"/>
      <c r="C89" s="1030"/>
      <c r="D89" s="1008"/>
      <c r="E89" s="1008"/>
      <c r="F89" s="975"/>
      <c r="G89" s="1008"/>
      <c r="H89" s="974"/>
      <c r="I89" s="838" t="s">
        <v>4247</v>
      </c>
      <c r="J89" s="846" t="s">
        <v>1075</v>
      </c>
      <c r="K89" s="853" t="s">
        <v>3065</v>
      </c>
      <c r="L89" s="838" t="str">
        <f>VLOOKUP(K89,CódigosRetorno!$A$2:$B$1683,2,FALSE)</f>
        <v>El dato ingresado como numero de documento de identidad del receptor no cumple con el formato establecido</v>
      </c>
      <c r="M89" s="840" t="s">
        <v>424</v>
      </c>
      <c r="N89" s="837" t="s">
        <v>163</v>
      </c>
    </row>
    <row r="90" spans="1:14" ht="24" x14ac:dyDescent="0.3">
      <c r="A90" s="304"/>
      <c r="B90" s="975"/>
      <c r="C90" s="1030"/>
      <c r="D90" s="1008"/>
      <c r="E90" s="1008"/>
      <c r="F90" s="975" t="s">
        <v>43</v>
      </c>
      <c r="G90" s="1008" t="s">
        <v>5701</v>
      </c>
      <c r="H90" s="974" t="s">
        <v>3921</v>
      </c>
      <c r="I90" s="838" t="s">
        <v>6436</v>
      </c>
      <c r="J90" s="846" t="s">
        <v>171</v>
      </c>
      <c r="K90" s="853" t="s">
        <v>702</v>
      </c>
      <c r="L90" s="838" t="str">
        <f>VLOOKUP(K90,CódigosRetorno!$A$2:$B$1683,2,FALSE)</f>
        <v>El XML no contiene el tag o no existe informacion del tipo de documento de identidad del receptor del documento</v>
      </c>
      <c r="M90" s="840" t="s">
        <v>424</v>
      </c>
      <c r="N90" s="837" t="s">
        <v>163</v>
      </c>
    </row>
    <row r="91" spans="1:14" ht="36" x14ac:dyDescent="0.3">
      <c r="A91" s="304"/>
      <c r="B91" s="975"/>
      <c r="C91" s="1030"/>
      <c r="D91" s="1008"/>
      <c r="E91" s="1008"/>
      <c r="F91" s="975"/>
      <c r="G91" s="1008"/>
      <c r="H91" s="974"/>
      <c r="I91" s="838" t="s">
        <v>5079</v>
      </c>
      <c r="J91" s="846" t="s">
        <v>171</v>
      </c>
      <c r="K91" s="853" t="s">
        <v>1477</v>
      </c>
      <c r="L91" s="838" t="str">
        <f>VLOOKUP(K91,CódigosRetorno!$A$2:$B$1683,2,FALSE)</f>
        <v>El dato ingresado en el tipo de documento de identidad del receptor no esta permitido.</v>
      </c>
      <c r="M91" s="840" t="s">
        <v>424</v>
      </c>
      <c r="N91" s="837" t="s">
        <v>2792</v>
      </c>
    </row>
    <row r="92" spans="1:14" ht="24" x14ac:dyDescent="0.3">
      <c r="A92" s="304"/>
      <c r="B92" s="975"/>
      <c r="C92" s="1030"/>
      <c r="D92" s="1008"/>
      <c r="E92" s="1008" t="s">
        <v>8</v>
      </c>
      <c r="F92" s="975"/>
      <c r="G92" s="860" t="s">
        <v>3900</v>
      </c>
      <c r="H92" s="838" t="s">
        <v>3901</v>
      </c>
      <c r="I92" s="838" t="s">
        <v>6307</v>
      </c>
      <c r="J92" s="840" t="s">
        <v>1075</v>
      </c>
      <c r="K92" s="846" t="s">
        <v>4231</v>
      </c>
      <c r="L92" s="838" t="str">
        <f>VLOOKUP(K92,CódigosRetorno!$A$2:$B$1683,2,FALSE)</f>
        <v>El dato ingresado como atributo @schemeName es incorrecto.</v>
      </c>
      <c r="M92" s="840" t="s">
        <v>424</v>
      </c>
      <c r="N92" s="860" t="s">
        <v>163</v>
      </c>
    </row>
    <row r="93" spans="1:14" ht="24" x14ac:dyDescent="0.3">
      <c r="A93" s="304"/>
      <c r="B93" s="975"/>
      <c r="C93" s="1030"/>
      <c r="D93" s="1008"/>
      <c r="E93" s="1008"/>
      <c r="F93" s="975"/>
      <c r="G93" s="860" t="s">
        <v>3885</v>
      </c>
      <c r="H93" s="838" t="s">
        <v>3902</v>
      </c>
      <c r="I93" s="838" t="s">
        <v>4238</v>
      </c>
      <c r="J93" s="840" t="s">
        <v>1075</v>
      </c>
      <c r="K93" s="846" t="s">
        <v>4232</v>
      </c>
      <c r="L93" s="838" t="str">
        <f>VLOOKUP(K93,CódigosRetorno!$A$2:$B$1683,2,FALSE)</f>
        <v>El dato ingresado como atributo @schemeAgencyName es incorrecto.</v>
      </c>
      <c r="M93" s="840" t="s">
        <v>424</v>
      </c>
      <c r="N93" s="860" t="s">
        <v>163</v>
      </c>
    </row>
    <row r="94" spans="1:14" ht="36" x14ac:dyDescent="0.3">
      <c r="A94" s="304"/>
      <c r="B94" s="975"/>
      <c r="C94" s="1030"/>
      <c r="D94" s="1008"/>
      <c r="E94" s="1008"/>
      <c r="F94" s="975"/>
      <c r="G94" s="860" t="s">
        <v>3903</v>
      </c>
      <c r="H94" s="838" t="s">
        <v>3904</v>
      </c>
      <c r="I94" s="838" t="s">
        <v>6308</v>
      </c>
      <c r="J94" s="846" t="s">
        <v>1075</v>
      </c>
      <c r="K94" s="853" t="s">
        <v>4233</v>
      </c>
      <c r="L94" s="838" t="str">
        <f>VLOOKUP(K94,CódigosRetorno!$A$2:$B$1683,2,FALSE)</f>
        <v>El dato ingresado como atributo @schemeURI es incorrecto.</v>
      </c>
      <c r="M94" s="840" t="s">
        <v>424</v>
      </c>
      <c r="N94" s="860" t="s">
        <v>163</v>
      </c>
    </row>
    <row r="95" spans="1:14" ht="24" x14ac:dyDescent="0.3">
      <c r="A95" s="304"/>
      <c r="B95" s="975">
        <f>B82+1</f>
        <v>17</v>
      </c>
      <c r="C95" s="974" t="s">
        <v>49</v>
      </c>
      <c r="D95" s="1008" t="s">
        <v>3</v>
      </c>
      <c r="E95" s="1008" t="s">
        <v>4</v>
      </c>
      <c r="F95" s="975" t="s">
        <v>3905</v>
      </c>
      <c r="G95" s="1008"/>
      <c r="H95" s="974" t="s">
        <v>33</v>
      </c>
      <c r="I95" s="838" t="s">
        <v>2854</v>
      </c>
      <c r="J95" s="846" t="s">
        <v>171</v>
      </c>
      <c r="K95" s="853" t="s">
        <v>704</v>
      </c>
      <c r="L95" s="838" t="str">
        <f>VLOOKUP(K95,CódigosRetorno!$A$2:$B$1683,2,FALSE)</f>
        <v>El XML no contiene el tag o no existe informacion de RegistrationName del receptor del documento</v>
      </c>
      <c r="M95" s="840" t="s">
        <v>424</v>
      </c>
      <c r="N95" s="837" t="s">
        <v>163</v>
      </c>
    </row>
    <row r="96" spans="1:14" ht="48" x14ac:dyDescent="0.3">
      <c r="A96" s="304"/>
      <c r="B96" s="975"/>
      <c r="C96" s="974"/>
      <c r="D96" s="1008"/>
      <c r="E96" s="1008"/>
      <c r="F96" s="975"/>
      <c r="G96" s="1008"/>
      <c r="H96" s="974"/>
      <c r="I96" s="714" t="s">
        <v>6322</v>
      </c>
      <c r="J96" s="373" t="s">
        <v>171</v>
      </c>
      <c r="K96" s="374" t="s">
        <v>705</v>
      </c>
      <c r="L96" s="838" t="str">
        <f>VLOOKUP(K96,CódigosRetorno!$A$2:$B$1683,2,FALSE)</f>
        <v>RegistrationName -  El dato ingresado no cumple con el estandar</v>
      </c>
      <c r="M96" s="840" t="s">
        <v>424</v>
      </c>
      <c r="N96" s="837" t="s">
        <v>163</v>
      </c>
    </row>
    <row r="97" spans="1:14" ht="48" x14ac:dyDescent="0.3">
      <c r="A97" s="304"/>
      <c r="B97" s="1008">
        <f>B95+1</f>
        <v>18</v>
      </c>
      <c r="C97" s="1094" t="s">
        <v>5962</v>
      </c>
      <c r="D97" s="1008" t="s">
        <v>3</v>
      </c>
      <c r="E97" s="1008" t="s">
        <v>8</v>
      </c>
      <c r="F97" s="837" t="s">
        <v>3906</v>
      </c>
      <c r="G97" s="840"/>
      <c r="H97" s="838" t="s">
        <v>5276</v>
      </c>
      <c r="I97" s="838" t="s">
        <v>2515</v>
      </c>
      <c r="J97" s="840" t="s">
        <v>163</v>
      </c>
      <c r="K97" s="846" t="s">
        <v>163</v>
      </c>
      <c r="L97" s="838" t="str">
        <f>VLOOKUP(K97,CódigosRetorno!$A$2:$B$1683,2,FALSE)</f>
        <v>-</v>
      </c>
      <c r="M97" s="840" t="s">
        <v>424</v>
      </c>
      <c r="N97" s="860" t="s">
        <v>163</v>
      </c>
    </row>
    <row r="98" spans="1:14" ht="36" x14ac:dyDescent="0.3">
      <c r="A98" s="304"/>
      <c r="B98" s="1008"/>
      <c r="C98" s="1094"/>
      <c r="D98" s="1008"/>
      <c r="E98" s="1008"/>
      <c r="F98" s="837" t="s">
        <v>45</v>
      </c>
      <c r="G98" s="840"/>
      <c r="H98" s="838" t="s">
        <v>5277</v>
      </c>
      <c r="I98" s="838" t="s">
        <v>2515</v>
      </c>
      <c r="J98" s="840" t="s">
        <v>163</v>
      </c>
      <c r="K98" s="846" t="s">
        <v>163</v>
      </c>
      <c r="L98" s="838" t="str">
        <f>VLOOKUP(K98,CódigosRetorno!$A$2:$B$1683,2,FALSE)</f>
        <v>-</v>
      </c>
      <c r="M98" s="840" t="s">
        <v>424</v>
      </c>
      <c r="N98" s="860" t="s">
        <v>163</v>
      </c>
    </row>
    <row r="99" spans="1:14" ht="36" x14ac:dyDescent="0.3">
      <c r="A99" s="304"/>
      <c r="B99" s="1008"/>
      <c r="C99" s="1094"/>
      <c r="D99" s="1008"/>
      <c r="E99" s="1008"/>
      <c r="F99" s="837" t="s">
        <v>17</v>
      </c>
      <c r="G99" s="840"/>
      <c r="H99" s="838" t="s">
        <v>5278</v>
      </c>
      <c r="I99" s="838" t="s">
        <v>2515</v>
      </c>
      <c r="J99" s="840" t="s">
        <v>163</v>
      </c>
      <c r="K99" s="846" t="s">
        <v>163</v>
      </c>
      <c r="L99" s="838" t="str">
        <f>VLOOKUP(K99,CódigosRetorno!$A$2:$B$1683,2,FALSE)</f>
        <v>-</v>
      </c>
      <c r="M99" s="840" t="s">
        <v>424</v>
      </c>
      <c r="N99" s="860" t="s">
        <v>163</v>
      </c>
    </row>
    <row r="100" spans="1:14" ht="36" x14ac:dyDescent="0.3">
      <c r="A100" s="304"/>
      <c r="B100" s="1008"/>
      <c r="C100" s="1094"/>
      <c r="D100" s="1008"/>
      <c r="E100" s="1008"/>
      <c r="F100" s="837" t="s">
        <v>44</v>
      </c>
      <c r="G100" s="840" t="s">
        <v>5702</v>
      </c>
      <c r="H100" s="838" t="s">
        <v>5279</v>
      </c>
      <c r="I100" s="838" t="s">
        <v>2515</v>
      </c>
      <c r="J100" s="840" t="s">
        <v>163</v>
      </c>
      <c r="K100" s="846" t="s">
        <v>163</v>
      </c>
      <c r="L100" s="838" t="str">
        <f>VLOOKUP(K100,CódigosRetorno!$A$2:$B$1683,2,FALSE)</f>
        <v>-</v>
      </c>
      <c r="M100" s="840" t="s">
        <v>424</v>
      </c>
      <c r="N100" s="837" t="s">
        <v>4642</v>
      </c>
    </row>
    <row r="101" spans="1:14" x14ac:dyDescent="0.3">
      <c r="A101" s="304"/>
      <c r="B101" s="1008"/>
      <c r="C101" s="1094"/>
      <c r="D101" s="1008"/>
      <c r="E101" s="1008"/>
      <c r="F101" s="975"/>
      <c r="G101" s="837" t="s">
        <v>3911</v>
      </c>
      <c r="H101" s="867" t="s">
        <v>3902</v>
      </c>
      <c r="I101" s="838" t="s">
        <v>2515</v>
      </c>
      <c r="J101" s="840" t="s">
        <v>163</v>
      </c>
      <c r="K101" s="846" t="s">
        <v>163</v>
      </c>
      <c r="L101" s="838" t="str">
        <f>VLOOKUP(K101,CódigosRetorno!$A$2:$B$1683,2,FALSE)</f>
        <v>-</v>
      </c>
      <c r="M101" s="840" t="s">
        <v>424</v>
      </c>
      <c r="N101" s="837" t="s">
        <v>163</v>
      </c>
    </row>
    <row r="102" spans="1:14" x14ac:dyDescent="0.3">
      <c r="A102" s="304"/>
      <c r="B102" s="1008"/>
      <c r="C102" s="1094"/>
      <c r="D102" s="1008"/>
      <c r="E102" s="1008"/>
      <c r="F102" s="975"/>
      <c r="G102" s="837" t="s">
        <v>3912</v>
      </c>
      <c r="H102" s="867" t="s">
        <v>3901</v>
      </c>
      <c r="I102" s="838" t="s">
        <v>2515</v>
      </c>
      <c r="J102" s="840" t="s">
        <v>163</v>
      </c>
      <c r="K102" s="846" t="s">
        <v>163</v>
      </c>
      <c r="L102" s="838" t="str">
        <f>VLOOKUP(K102,CódigosRetorno!$A$2:$B$1683,2,FALSE)</f>
        <v>-</v>
      </c>
      <c r="M102" s="840" t="s">
        <v>424</v>
      </c>
      <c r="N102" s="860" t="s">
        <v>163</v>
      </c>
    </row>
    <row r="103" spans="1:14" ht="36" x14ac:dyDescent="0.3">
      <c r="A103" s="304"/>
      <c r="B103" s="1008"/>
      <c r="C103" s="1094"/>
      <c r="D103" s="1008"/>
      <c r="E103" s="1008"/>
      <c r="F103" s="837" t="s">
        <v>17</v>
      </c>
      <c r="G103" s="840"/>
      <c r="H103" s="838" t="s">
        <v>5280</v>
      </c>
      <c r="I103" s="838" t="s">
        <v>2515</v>
      </c>
      <c r="J103" s="840" t="s">
        <v>163</v>
      </c>
      <c r="K103" s="846" t="s">
        <v>163</v>
      </c>
      <c r="L103" s="838" t="str">
        <f>VLOOKUP(K103,CódigosRetorno!$A$2:$B$1683,2,FALSE)</f>
        <v>-</v>
      </c>
      <c r="M103" s="840" t="s">
        <v>424</v>
      </c>
      <c r="N103" s="860" t="s">
        <v>163</v>
      </c>
    </row>
    <row r="104" spans="1:14" ht="36" x14ac:dyDescent="0.3">
      <c r="A104" s="304"/>
      <c r="B104" s="1008"/>
      <c r="C104" s="1094"/>
      <c r="D104" s="1008"/>
      <c r="E104" s="1008"/>
      <c r="F104" s="837" t="s">
        <v>17</v>
      </c>
      <c r="G104" s="840"/>
      <c r="H104" s="838" t="s">
        <v>5281</v>
      </c>
      <c r="I104" s="838" t="s">
        <v>2515</v>
      </c>
      <c r="J104" s="840" t="s">
        <v>163</v>
      </c>
      <c r="K104" s="846" t="s">
        <v>163</v>
      </c>
      <c r="L104" s="838" t="str">
        <f>VLOOKUP(K104,CódigosRetorno!$A$2:$B$1683,2,FALSE)</f>
        <v>-</v>
      </c>
      <c r="M104" s="840" t="s">
        <v>424</v>
      </c>
      <c r="N104" s="860" t="s">
        <v>163</v>
      </c>
    </row>
    <row r="105" spans="1:14" ht="36" x14ac:dyDescent="0.3">
      <c r="A105" s="304"/>
      <c r="B105" s="1008"/>
      <c r="C105" s="1094"/>
      <c r="D105" s="1008"/>
      <c r="E105" s="1008"/>
      <c r="F105" s="837" t="s">
        <v>9</v>
      </c>
      <c r="G105" s="840" t="s">
        <v>5703</v>
      </c>
      <c r="H105" s="838" t="s">
        <v>5275</v>
      </c>
      <c r="I105" s="838" t="s">
        <v>2515</v>
      </c>
      <c r="J105" s="840" t="s">
        <v>163</v>
      </c>
      <c r="K105" s="846" t="s">
        <v>163</v>
      </c>
      <c r="L105" s="838" t="str">
        <f>VLOOKUP(K105,CódigosRetorno!$A$2:$B$1683,2,FALSE)</f>
        <v>-</v>
      </c>
      <c r="M105" s="840" t="s">
        <v>424</v>
      </c>
      <c r="N105" s="837" t="s">
        <v>4643</v>
      </c>
    </row>
    <row r="106" spans="1:14" x14ac:dyDescent="0.3">
      <c r="A106" s="304"/>
      <c r="B106" s="1008"/>
      <c r="C106" s="1094"/>
      <c r="D106" s="1008"/>
      <c r="E106" s="1008"/>
      <c r="F106" s="975"/>
      <c r="G106" s="860" t="s">
        <v>3916</v>
      </c>
      <c r="H106" s="838" t="s">
        <v>3894</v>
      </c>
      <c r="I106" s="838" t="s">
        <v>2515</v>
      </c>
      <c r="J106" s="840" t="s">
        <v>163</v>
      </c>
      <c r="K106" s="846" t="s">
        <v>163</v>
      </c>
      <c r="L106" s="838" t="str">
        <f>VLOOKUP(K106,CódigosRetorno!$A$2:$B$1683,2,FALSE)</f>
        <v>-</v>
      </c>
      <c r="M106" s="840" t="s">
        <v>424</v>
      </c>
      <c r="N106" s="837" t="s">
        <v>163</v>
      </c>
    </row>
    <row r="107" spans="1:14" ht="48" x14ac:dyDescent="0.3">
      <c r="A107" s="304"/>
      <c r="B107" s="1008"/>
      <c r="C107" s="1094"/>
      <c r="D107" s="1008"/>
      <c r="E107" s="1008"/>
      <c r="F107" s="975"/>
      <c r="G107" s="860" t="s">
        <v>3917</v>
      </c>
      <c r="H107" s="838" t="s">
        <v>3886</v>
      </c>
      <c r="I107" s="838" t="s">
        <v>2515</v>
      </c>
      <c r="J107" s="840" t="s">
        <v>163</v>
      </c>
      <c r="K107" s="846" t="s">
        <v>163</v>
      </c>
      <c r="L107" s="838" t="str">
        <f>VLOOKUP(K107,CódigosRetorno!$A$2:$B$1683,2,FALSE)</f>
        <v>-</v>
      </c>
      <c r="M107" s="840" t="s">
        <v>424</v>
      </c>
      <c r="N107" s="860" t="s">
        <v>163</v>
      </c>
    </row>
    <row r="108" spans="1:14" x14ac:dyDescent="0.3">
      <c r="A108" s="304"/>
      <c r="B108" s="1008"/>
      <c r="C108" s="1094"/>
      <c r="D108" s="1008"/>
      <c r="E108" s="1008"/>
      <c r="F108" s="975"/>
      <c r="G108" s="837" t="s">
        <v>3918</v>
      </c>
      <c r="H108" s="838" t="s">
        <v>3888</v>
      </c>
      <c r="I108" s="838" t="s">
        <v>2515</v>
      </c>
      <c r="J108" s="840" t="s">
        <v>163</v>
      </c>
      <c r="K108" s="846" t="s">
        <v>163</v>
      </c>
      <c r="L108" s="838" t="str">
        <f>VLOOKUP(K108,CódigosRetorno!$A$2:$B$1683,2,FALSE)</f>
        <v>-</v>
      </c>
      <c r="M108" s="840" t="s">
        <v>424</v>
      </c>
      <c r="N108" s="860" t="s">
        <v>163</v>
      </c>
    </row>
    <row r="109" spans="1:14" ht="48" x14ac:dyDescent="0.3">
      <c r="A109" s="304"/>
      <c r="B109" s="969">
        <f>B97+1</f>
        <v>19</v>
      </c>
      <c r="C109" s="1004" t="s">
        <v>5858</v>
      </c>
      <c r="D109" s="999" t="s">
        <v>3</v>
      </c>
      <c r="E109" s="999" t="s">
        <v>8</v>
      </c>
      <c r="F109" s="837" t="s">
        <v>11</v>
      </c>
      <c r="G109" s="840"/>
      <c r="H109" s="838" t="s">
        <v>5220</v>
      </c>
      <c r="I109" s="838" t="s">
        <v>2515</v>
      </c>
      <c r="J109" s="846" t="s">
        <v>163</v>
      </c>
      <c r="K109" s="853" t="s">
        <v>163</v>
      </c>
      <c r="L109" s="838" t="str">
        <f>VLOOKUP(K109,CódigosRetorno!$A$2:$B$1683,2,FALSE)</f>
        <v>-</v>
      </c>
      <c r="M109" s="840" t="s">
        <v>163</v>
      </c>
      <c r="N109" s="837" t="s">
        <v>163</v>
      </c>
    </row>
    <row r="110" spans="1:14" ht="48" x14ac:dyDescent="0.3">
      <c r="A110" s="304"/>
      <c r="B110" s="996"/>
      <c r="C110" s="1028"/>
      <c r="D110" s="1006"/>
      <c r="E110" s="1006"/>
      <c r="F110" s="837" t="s">
        <v>43</v>
      </c>
      <c r="G110" s="840" t="s">
        <v>5701</v>
      </c>
      <c r="H110" s="838" t="s">
        <v>5221</v>
      </c>
      <c r="I110" s="838" t="s">
        <v>2515</v>
      </c>
      <c r="J110" s="846" t="s">
        <v>163</v>
      </c>
      <c r="K110" s="853" t="s">
        <v>163</v>
      </c>
      <c r="L110" s="838" t="str">
        <f>VLOOKUP(K110,CódigosRetorno!$A$2:$B$1683,2,FALSE)</f>
        <v>-</v>
      </c>
      <c r="M110" s="840" t="s">
        <v>163</v>
      </c>
      <c r="N110" s="860" t="s">
        <v>163</v>
      </c>
    </row>
    <row r="111" spans="1:14" ht="24" x14ac:dyDescent="0.3">
      <c r="A111" s="304"/>
      <c r="B111" s="996"/>
      <c r="C111" s="1028"/>
      <c r="D111" s="1006"/>
      <c r="E111" s="1006"/>
      <c r="F111" s="969"/>
      <c r="G111" s="860" t="s">
        <v>3900</v>
      </c>
      <c r="H111" s="838" t="s">
        <v>3901</v>
      </c>
      <c r="I111" s="838" t="s">
        <v>2515</v>
      </c>
      <c r="J111" s="840" t="s">
        <v>163</v>
      </c>
      <c r="K111" s="846" t="s">
        <v>163</v>
      </c>
      <c r="L111" s="838" t="str">
        <f>VLOOKUP(K111,CódigosRetorno!$A$2:$B$1683,2,FALSE)</f>
        <v>-</v>
      </c>
      <c r="M111" s="840" t="s">
        <v>163</v>
      </c>
      <c r="N111" s="860" t="s">
        <v>163</v>
      </c>
    </row>
    <row r="112" spans="1:14" x14ac:dyDescent="0.3">
      <c r="A112" s="304"/>
      <c r="B112" s="996"/>
      <c r="C112" s="1028"/>
      <c r="D112" s="1006"/>
      <c r="E112" s="1006"/>
      <c r="F112" s="996"/>
      <c r="G112" s="860" t="s">
        <v>3885</v>
      </c>
      <c r="H112" s="838" t="s">
        <v>3902</v>
      </c>
      <c r="I112" s="838" t="s">
        <v>2515</v>
      </c>
      <c r="J112" s="840" t="s">
        <v>163</v>
      </c>
      <c r="K112" s="846" t="s">
        <v>163</v>
      </c>
      <c r="L112" s="838" t="str">
        <f>VLOOKUP(K112,CódigosRetorno!$A$2:$B$1683,2,FALSE)</f>
        <v>-</v>
      </c>
      <c r="M112" s="840" t="s">
        <v>163</v>
      </c>
      <c r="N112" s="860" t="s">
        <v>163</v>
      </c>
    </row>
    <row r="113" spans="1:14" ht="36" x14ac:dyDescent="0.3">
      <c r="A113" s="304"/>
      <c r="B113" s="996"/>
      <c r="C113" s="1028"/>
      <c r="D113" s="1006"/>
      <c r="E113" s="1006"/>
      <c r="F113" s="970"/>
      <c r="G113" s="860" t="s">
        <v>3903</v>
      </c>
      <c r="H113" s="838" t="s">
        <v>3904</v>
      </c>
      <c r="I113" s="838" t="s">
        <v>2515</v>
      </c>
      <c r="J113" s="846" t="s">
        <v>163</v>
      </c>
      <c r="K113" s="853" t="s">
        <v>163</v>
      </c>
      <c r="L113" s="838" t="str">
        <f>VLOOKUP(K113,CódigosRetorno!$A$2:$B$1683,2,FALSE)</f>
        <v>-</v>
      </c>
      <c r="M113" s="840" t="s">
        <v>163</v>
      </c>
      <c r="N113" s="860" t="s">
        <v>163</v>
      </c>
    </row>
    <row r="114" spans="1:14" ht="48" x14ac:dyDescent="0.3">
      <c r="A114" s="304"/>
      <c r="B114" s="970"/>
      <c r="C114" s="1005"/>
      <c r="D114" s="1000"/>
      <c r="E114" s="1000"/>
      <c r="F114" s="837" t="s">
        <v>3905</v>
      </c>
      <c r="G114" s="840"/>
      <c r="H114" s="838" t="s">
        <v>5222</v>
      </c>
      <c r="I114" s="838" t="s">
        <v>2515</v>
      </c>
      <c r="J114" s="846" t="s">
        <v>163</v>
      </c>
      <c r="K114" s="853" t="s">
        <v>163</v>
      </c>
      <c r="L114" s="838" t="str">
        <f>VLOOKUP(K114,CódigosRetorno!$A$2:$B$1683,2,FALSE)</f>
        <v>-</v>
      </c>
      <c r="M114" s="840" t="s">
        <v>163</v>
      </c>
      <c r="N114" s="837" t="s">
        <v>163</v>
      </c>
    </row>
    <row r="115" spans="1:14" ht="48" x14ac:dyDescent="0.3">
      <c r="A115" s="304"/>
      <c r="B115" s="1151">
        <f>B109+1</f>
        <v>20</v>
      </c>
      <c r="C115" s="1152" t="s">
        <v>5949</v>
      </c>
      <c r="D115" s="1151" t="s">
        <v>3</v>
      </c>
      <c r="E115" s="1151" t="s">
        <v>8</v>
      </c>
      <c r="F115" s="874" t="s">
        <v>3906</v>
      </c>
      <c r="G115" s="873"/>
      <c r="H115" s="396" t="s">
        <v>5950</v>
      </c>
      <c r="I115" s="714" t="s">
        <v>2515</v>
      </c>
      <c r="J115" s="373"/>
      <c r="K115" s="374" t="s">
        <v>163</v>
      </c>
      <c r="L115" s="714" t="str">
        <f>VLOOKUP(K115,CódigosRetorno!$A$2:$B$1683,2,FALSE)</f>
        <v>-</v>
      </c>
      <c r="M115" s="842" t="s">
        <v>163</v>
      </c>
      <c r="N115" s="841" t="s">
        <v>163</v>
      </c>
    </row>
    <row r="116" spans="1:14" ht="36" x14ac:dyDescent="0.3">
      <c r="A116" s="304"/>
      <c r="B116" s="1151"/>
      <c r="C116" s="1153"/>
      <c r="D116" s="1151"/>
      <c r="E116" s="1151"/>
      <c r="F116" s="874" t="s">
        <v>45</v>
      </c>
      <c r="G116" s="873"/>
      <c r="H116" s="396" t="s">
        <v>5951</v>
      </c>
      <c r="I116" s="714" t="s">
        <v>2515</v>
      </c>
      <c r="J116" s="373"/>
      <c r="K116" s="374" t="s">
        <v>163</v>
      </c>
      <c r="L116" s="714" t="str">
        <f>VLOOKUP(K116,CódigosRetorno!$A$2:$B$1683,2,FALSE)</f>
        <v>-</v>
      </c>
      <c r="M116" s="842" t="s">
        <v>163</v>
      </c>
      <c r="N116" s="841" t="s">
        <v>163</v>
      </c>
    </row>
    <row r="117" spans="1:14" ht="36" x14ac:dyDescent="0.3">
      <c r="A117" s="304"/>
      <c r="B117" s="1151"/>
      <c r="C117" s="1153"/>
      <c r="D117" s="1151"/>
      <c r="E117" s="1151"/>
      <c r="F117" s="874" t="s">
        <v>17</v>
      </c>
      <c r="G117" s="873"/>
      <c r="H117" s="396" t="s">
        <v>5952</v>
      </c>
      <c r="I117" s="714" t="s">
        <v>2515</v>
      </c>
      <c r="J117" s="373"/>
      <c r="K117" s="374" t="s">
        <v>163</v>
      </c>
      <c r="L117" s="714" t="str">
        <f>VLOOKUP(K117,CódigosRetorno!$A$2:$B$1683,2,FALSE)</f>
        <v>-</v>
      </c>
      <c r="M117" s="842" t="s">
        <v>163</v>
      </c>
      <c r="N117" s="841" t="s">
        <v>163</v>
      </c>
    </row>
    <row r="118" spans="1:14" ht="36" x14ac:dyDescent="0.3">
      <c r="A118" s="304"/>
      <c r="B118" s="1151"/>
      <c r="C118" s="1153"/>
      <c r="D118" s="1151"/>
      <c r="E118" s="1151"/>
      <c r="F118" s="874" t="s">
        <v>44</v>
      </c>
      <c r="G118" s="873" t="s">
        <v>5702</v>
      </c>
      <c r="H118" s="396" t="s">
        <v>5953</v>
      </c>
      <c r="I118" s="714" t="s">
        <v>2515</v>
      </c>
      <c r="J118" s="373"/>
      <c r="K118" s="374" t="s">
        <v>163</v>
      </c>
      <c r="L118" s="714" t="str">
        <f>VLOOKUP(K118,CódigosRetorno!$A$2:$B$1683,2,FALSE)</f>
        <v>-</v>
      </c>
      <c r="M118" s="842" t="s">
        <v>163</v>
      </c>
      <c r="N118" s="841" t="s">
        <v>163</v>
      </c>
    </row>
    <row r="119" spans="1:14" x14ac:dyDescent="0.3">
      <c r="A119" s="304"/>
      <c r="B119" s="1151"/>
      <c r="C119" s="1153"/>
      <c r="D119" s="1151"/>
      <c r="E119" s="1151"/>
      <c r="F119" s="1154"/>
      <c r="G119" s="874" t="s">
        <v>3911</v>
      </c>
      <c r="H119" s="478" t="s">
        <v>3902</v>
      </c>
      <c r="I119" s="714" t="s">
        <v>2515</v>
      </c>
      <c r="J119" s="373"/>
      <c r="K119" s="374" t="s">
        <v>163</v>
      </c>
      <c r="L119" s="714" t="str">
        <f>VLOOKUP(K119,CódigosRetorno!$A$2:$B$1683,2,FALSE)</f>
        <v>-</v>
      </c>
      <c r="M119" s="842" t="s">
        <v>163</v>
      </c>
      <c r="N119" s="841" t="s">
        <v>163</v>
      </c>
    </row>
    <row r="120" spans="1:14" x14ac:dyDescent="0.3">
      <c r="A120" s="304"/>
      <c r="B120" s="1151"/>
      <c r="C120" s="1153"/>
      <c r="D120" s="1151"/>
      <c r="E120" s="1151"/>
      <c r="F120" s="1154"/>
      <c r="G120" s="874" t="s">
        <v>3912</v>
      </c>
      <c r="H120" s="478" t="s">
        <v>3901</v>
      </c>
      <c r="I120" s="714" t="s">
        <v>2515</v>
      </c>
      <c r="J120" s="373"/>
      <c r="K120" s="374" t="s">
        <v>163</v>
      </c>
      <c r="L120" s="714" t="str">
        <f>VLOOKUP(K120,CódigosRetorno!$A$2:$B$1683,2,FALSE)</f>
        <v>-</v>
      </c>
      <c r="M120" s="842" t="s">
        <v>163</v>
      </c>
      <c r="N120" s="841" t="s">
        <v>163</v>
      </c>
    </row>
    <row r="121" spans="1:14" ht="36" x14ac:dyDescent="0.3">
      <c r="A121" s="304"/>
      <c r="B121" s="1151"/>
      <c r="C121" s="1153"/>
      <c r="D121" s="1151"/>
      <c r="E121" s="1151"/>
      <c r="F121" s="874" t="s">
        <v>17</v>
      </c>
      <c r="G121" s="873"/>
      <c r="H121" s="396" t="s">
        <v>5954</v>
      </c>
      <c r="I121" s="714" t="s">
        <v>2515</v>
      </c>
      <c r="J121" s="373"/>
      <c r="K121" s="374" t="s">
        <v>163</v>
      </c>
      <c r="L121" s="714" t="str">
        <f>VLOOKUP(K121,CódigosRetorno!$A$2:$B$1683,2,FALSE)</f>
        <v>-</v>
      </c>
      <c r="M121" s="842" t="s">
        <v>163</v>
      </c>
      <c r="N121" s="841" t="s">
        <v>163</v>
      </c>
    </row>
    <row r="122" spans="1:14" ht="36" x14ac:dyDescent="0.3">
      <c r="A122" s="304"/>
      <c r="B122" s="1151"/>
      <c r="C122" s="1153"/>
      <c r="D122" s="1151"/>
      <c r="E122" s="1151"/>
      <c r="F122" s="874" t="s">
        <v>17</v>
      </c>
      <c r="G122" s="873"/>
      <c r="H122" s="396" t="s">
        <v>5955</v>
      </c>
      <c r="I122" s="714" t="s">
        <v>2515</v>
      </c>
      <c r="J122" s="373"/>
      <c r="K122" s="374" t="s">
        <v>163</v>
      </c>
      <c r="L122" s="714" t="str">
        <f>VLOOKUP(K122,CódigosRetorno!$A$2:$B$1683,2,FALSE)</f>
        <v>-</v>
      </c>
      <c r="M122" s="842" t="s">
        <v>163</v>
      </c>
      <c r="N122" s="841" t="s">
        <v>163</v>
      </c>
    </row>
    <row r="123" spans="1:14" ht="36" x14ac:dyDescent="0.3">
      <c r="A123" s="304"/>
      <c r="B123" s="1151"/>
      <c r="C123" s="1153"/>
      <c r="D123" s="1151"/>
      <c r="E123" s="1151"/>
      <c r="F123" s="874" t="s">
        <v>9</v>
      </c>
      <c r="G123" s="873" t="s">
        <v>5703</v>
      </c>
      <c r="H123" s="396" t="s">
        <v>5956</v>
      </c>
      <c r="I123" s="714" t="s">
        <v>2515</v>
      </c>
      <c r="J123" s="373"/>
      <c r="K123" s="374" t="s">
        <v>163</v>
      </c>
      <c r="L123" s="714" t="str">
        <f>VLOOKUP(K123,CódigosRetorno!$A$2:$B$1683,2,FALSE)</f>
        <v>-</v>
      </c>
      <c r="M123" s="842" t="s">
        <v>163</v>
      </c>
      <c r="N123" s="841" t="s">
        <v>163</v>
      </c>
    </row>
    <row r="124" spans="1:14" x14ac:dyDescent="0.3">
      <c r="A124" s="304"/>
      <c r="B124" s="1151"/>
      <c r="C124" s="1153"/>
      <c r="D124" s="1151"/>
      <c r="E124" s="1151"/>
      <c r="F124" s="1154"/>
      <c r="G124" s="479" t="s">
        <v>3916</v>
      </c>
      <c r="H124" s="396" t="s">
        <v>3894</v>
      </c>
      <c r="I124" s="714" t="s">
        <v>2515</v>
      </c>
      <c r="J124" s="373"/>
      <c r="K124" s="374" t="s">
        <v>163</v>
      </c>
      <c r="L124" s="714" t="str">
        <f>VLOOKUP(K124,CódigosRetorno!$A$2:$B$1683,2,FALSE)</f>
        <v>-</v>
      </c>
      <c r="M124" s="842" t="s">
        <v>163</v>
      </c>
      <c r="N124" s="841" t="s">
        <v>163</v>
      </c>
    </row>
    <row r="125" spans="1:14" ht="48" x14ac:dyDescent="0.3">
      <c r="A125" s="304"/>
      <c r="B125" s="1151"/>
      <c r="C125" s="1153"/>
      <c r="D125" s="1151"/>
      <c r="E125" s="1151"/>
      <c r="F125" s="1154"/>
      <c r="G125" s="479" t="s">
        <v>3917</v>
      </c>
      <c r="H125" s="396" t="s">
        <v>3886</v>
      </c>
      <c r="I125" s="714" t="s">
        <v>2515</v>
      </c>
      <c r="J125" s="373"/>
      <c r="K125" s="374" t="s">
        <v>163</v>
      </c>
      <c r="L125" s="714" t="str">
        <f>VLOOKUP(K125,CódigosRetorno!$A$2:$B$1683,2,FALSE)</f>
        <v>-</v>
      </c>
      <c r="M125" s="842" t="s">
        <v>163</v>
      </c>
      <c r="N125" s="841" t="s">
        <v>163</v>
      </c>
    </row>
    <row r="126" spans="1:14" x14ac:dyDescent="0.3">
      <c r="A126" s="304"/>
      <c r="B126" s="1151"/>
      <c r="C126" s="1153"/>
      <c r="D126" s="1151"/>
      <c r="E126" s="1151"/>
      <c r="F126" s="1154"/>
      <c r="G126" s="874" t="s">
        <v>3918</v>
      </c>
      <c r="H126" s="396" t="s">
        <v>3888</v>
      </c>
      <c r="I126" s="714" t="s">
        <v>2515</v>
      </c>
      <c r="J126" s="373"/>
      <c r="K126" s="374" t="s">
        <v>163</v>
      </c>
      <c r="L126" s="714" t="str">
        <f>VLOOKUP(K126,CódigosRetorno!$A$2:$B$1683,2,FALSE)</f>
        <v>-</v>
      </c>
      <c r="M126" s="842" t="s">
        <v>163</v>
      </c>
      <c r="N126" s="841" t="s">
        <v>163</v>
      </c>
    </row>
    <row r="127" spans="1:14" ht="24" x14ac:dyDescent="0.3">
      <c r="A127" s="304"/>
      <c r="B127" s="1133">
        <v>21</v>
      </c>
      <c r="C127" s="1136" t="s">
        <v>5945</v>
      </c>
      <c r="D127" s="1149" t="s">
        <v>3</v>
      </c>
      <c r="E127" s="1149" t="s">
        <v>8</v>
      </c>
      <c r="F127" s="841" t="s">
        <v>138</v>
      </c>
      <c r="G127" s="842"/>
      <c r="H127" s="714" t="s">
        <v>5946</v>
      </c>
      <c r="I127" s="714" t="s">
        <v>2515</v>
      </c>
      <c r="J127" s="373"/>
      <c r="K127" s="374" t="s">
        <v>163</v>
      </c>
      <c r="L127" s="714" t="str">
        <f>VLOOKUP(K127,CódigosRetorno!$A$2:$B$1683,2,FALSE)</f>
        <v>-</v>
      </c>
      <c r="M127" s="842" t="s">
        <v>163</v>
      </c>
      <c r="N127" s="841" t="s">
        <v>163</v>
      </c>
    </row>
    <row r="128" spans="1:14" ht="36" x14ac:dyDescent="0.3">
      <c r="A128" s="304"/>
      <c r="B128" s="1135"/>
      <c r="C128" s="1138"/>
      <c r="D128" s="1150"/>
      <c r="E128" s="1150"/>
      <c r="F128" s="841" t="s">
        <v>43</v>
      </c>
      <c r="G128" s="842" t="s">
        <v>5948</v>
      </c>
      <c r="H128" s="714" t="s">
        <v>5947</v>
      </c>
      <c r="I128" s="714" t="s">
        <v>2515</v>
      </c>
      <c r="J128" s="373"/>
      <c r="K128" s="374" t="s">
        <v>163</v>
      </c>
      <c r="L128" s="714" t="str">
        <f>VLOOKUP(K128,CódigosRetorno!$A$2:$B$1683,2,FALSE)</f>
        <v>-</v>
      </c>
      <c r="M128" s="842" t="s">
        <v>163</v>
      </c>
      <c r="N128" s="841" t="s">
        <v>163</v>
      </c>
    </row>
    <row r="129" spans="1:14" x14ac:dyDescent="0.3">
      <c r="A129" s="304"/>
      <c r="B129" s="187" t="s">
        <v>6054</v>
      </c>
      <c r="C129" s="188"/>
      <c r="D129" s="182"/>
      <c r="E129" s="181" t="s">
        <v>163</v>
      </c>
      <c r="F129" s="182" t="s">
        <v>163</v>
      </c>
      <c r="G129" s="182" t="s">
        <v>163</v>
      </c>
      <c r="H129" s="183" t="s">
        <v>163</v>
      </c>
      <c r="I129" s="179" t="s">
        <v>163</v>
      </c>
      <c r="J129" s="184" t="s">
        <v>163</v>
      </c>
      <c r="K129" s="185" t="s">
        <v>163</v>
      </c>
      <c r="L129" s="179" t="str">
        <f>VLOOKUP(K129,CódigosRetorno!$A$2:$B$1683,2,FALSE)</f>
        <v>-</v>
      </c>
      <c r="M129" s="184" t="s">
        <v>163</v>
      </c>
      <c r="N129" s="186" t="s">
        <v>163</v>
      </c>
    </row>
    <row r="130" spans="1:14" ht="60" x14ac:dyDescent="0.3">
      <c r="A130" s="304"/>
      <c r="B130" s="975">
        <f>B127+1</f>
        <v>22</v>
      </c>
      <c r="C130" s="1030" t="s">
        <v>5963</v>
      </c>
      <c r="D130" s="1008" t="s">
        <v>3</v>
      </c>
      <c r="E130" s="1008" t="s">
        <v>8</v>
      </c>
      <c r="F130" s="975" t="s">
        <v>17</v>
      </c>
      <c r="G130" s="1008"/>
      <c r="H130" s="974" t="s">
        <v>3969</v>
      </c>
      <c r="I130" s="839" t="s">
        <v>3072</v>
      </c>
      <c r="J130" s="846" t="s">
        <v>1075</v>
      </c>
      <c r="K130" s="853" t="s">
        <v>683</v>
      </c>
      <c r="L130" s="838" t="str">
        <f>VLOOKUP(K130,CódigosRetorno!$A$2:$B$1683,2,FALSE)</f>
        <v>El ID de las guias debe tener informacion de la SERIE-NUMERO de guia.</v>
      </c>
      <c r="M130" s="840" t="s">
        <v>424</v>
      </c>
      <c r="N130" s="837" t="s">
        <v>163</v>
      </c>
    </row>
    <row r="131" spans="1:14" ht="24" x14ac:dyDescent="0.3">
      <c r="A131" s="304"/>
      <c r="B131" s="975"/>
      <c r="C131" s="1030"/>
      <c r="D131" s="1008"/>
      <c r="E131" s="1008"/>
      <c r="F131" s="975"/>
      <c r="G131" s="1008"/>
      <c r="H131" s="974"/>
      <c r="I131" s="713" t="s">
        <v>6400</v>
      </c>
      <c r="J131" s="373" t="s">
        <v>171</v>
      </c>
      <c r="K131" s="374" t="s">
        <v>708</v>
      </c>
      <c r="L131" s="838" t="str">
        <f>VLOOKUP(K131,CódigosRetorno!$A$2:$B$1683,2,FALSE)</f>
        <v>El comprobante contiene un tipo y número de Guía de Remisión repetido</v>
      </c>
      <c r="M131" s="840" t="s">
        <v>424</v>
      </c>
      <c r="N131" s="837" t="s">
        <v>163</v>
      </c>
    </row>
    <row r="132" spans="1:14" ht="24" x14ac:dyDescent="0.3">
      <c r="A132" s="304"/>
      <c r="B132" s="975"/>
      <c r="C132" s="1030"/>
      <c r="D132" s="1008"/>
      <c r="E132" s="1008"/>
      <c r="F132" s="837" t="s">
        <v>9</v>
      </c>
      <c r="G132" s="840" t="s">
        <v>5704</v>
      </c>
      <c r="H132" s="838" t="s">
        <v>4570</v>
      </c>
      <c r="I132" s="496" t="s">
        <v>6495</v>
      </c>
      <c r="J132" s="522" t="s">
        <v>1075</v>
      </c>
      <c r="K132" s="621" t="s">
        <v>681</v>
      </c>
      <c r="L132" s="838" t="str">
        <f>VLOOKUP(K132,CódigosRetorno!$A$2:$B$1683,2,FALSE)</f>
        <v>El DocumentTypeCode de las guias debe ser 09 o 31</v>
      </c>
      <c r="M132" s="840" t="s">
        <v>424</v>
      </c>
      <c r="N132" s="837" t="s">
        <v>163</v>
      </c>
    </row>
    <row r="133" spans="1:14" ht="24" x14ac:dyDescent="0.3">
      <c r="A133" s="304"/>
      <c r="B133" s="975"/>
      <c r="C133" s="1030"/>
      <c r="D133" s="1008"/>
      <c r="E133" s="1008"/>
      <c r="F133" s="975"/>
      <c r="G133" s="837" t="s">
        <v>3885</v>
      </c>
      <c r="H133" s="838" t="s">
        <v>3886</v>
      </c>
      <c r="I133" s="838" t="s">
        <v>4238</v>
      </c>
      <c r="J133" s="840" t="s">
        <v>1075</v>
      </c>
      <c r="K133" s="846" t="s">
        <v>4226</v>
      </c>
      <c r="L133" s="838" t="str">
        <f>VLOOKUP(K133,CódigosRetorno!$A$2:$B$1683,2,FALSE)</f>
        <v>El dato ingresado como atributo @listAgencyName es incorrecto.</v>
      </c>
      <c r="M133" s="840" t="s">
        <v>424</v>
      </c>
      <c r="N133" s="860" t="s">
        <v>163</v>
      </c>
    </row>
    <row r="134" spans="1:14" ht="24" x14ac:dyDescent="0.3">
      <c r="A134" s="304"/>
      <c r="B134" s="975"/>
      <c r="C134" s="1030"/>
      <c r="D134" s="1008"/>
      <c r="E134" s="1008"/>
      <c r="F134" s="975"/>
      <c r="G134" s="837" t="s">
        <v>3887</v>
      </c>
      <c r="H134" s="838" t="s">
        <v>3888</v>
      </c>
      <c r="I134" s="838" t="s">
        <v>4239</v>
      </c>
      <c r="J134" s="846" t="s">
        <v>1075</v>
      </c>
      <c r="K134" s="853" t="s">
        <v>4227</v>
      </c>
      <c r="L134" s="838" t="str">
        <f>VLOOKUP(K134,CódigosRetorno!$A$2:$B$1683,2,FALSE)</f>
        <v>El dato ingresado como atributo @listName es incorrecto.</v>
      </c>
      <c r="M134" s="840" t="s">
        <v>424</v>
      </c>
      <c r="N134" s="860" t="s">
        <v>163</v>
      </c>
    </row>
    <row r="135" spans="1:14" ht="36" x14ac:dyDescent="0.3">
      <c r="A135" s="304"/>
      <c r="B135" s="975"/>
      <c r="C135" s="1030"/>
      <c r="D135" s="1008"/>
      <c r="E135" s="1008"/>
      <c r="F135" s="975"/>
      <c r="G135" s="837" t="s">
        <v>3889</v>
      </c>
      <c r="H135" s="838" t="s">
        <v>3890</v>
      </c>
      <c r="I135" s="838" t="s">
        <v>4240</v>
      </c>
      <c r="J135" s="846" t="s">
        <v>1075</v>
      </c>
      <c r="K135" s="853" t="s">
        <v>4228</v>
      </c>
      <c r="L135" s="838" t="str">
        <f>VLOOKUP(K135,CódigosRetorno!$A$2:$B$1683,2,FALSE)</f>
        <v>El dato ingresado como atributo @listURI es incorrecto.</v>
      </c>
      <c r="M135" s="840" t="s">
        <v>424</v>
      </c>
      <c r="N135" s="860" t="s">
        <v>163</v>
      </c>
    </row>
    <row r="136" spans="1:14" ht="48" x14ac:dyDescent="0.3">
      <c r="A136" s="304"/>
      <c r="B136" s="975">
        <f>B130+1</f>
        <v>23</v>
      </c>
      <c r="C136" s="1030" t="s">
        <v>5964</v>
      </c>
      <c r="D136" s="1008" t="s">
        <v>3</v>
      </c>
      <c r="E136" s="1008" t="s">
        <v>8</v>
      </c>
      <c r="F136" s="975" t="s">
        <v>17</v>
      </c>
      <c r="G136" s="1008"/>
      <c r="H136" s="974" t="s">
        <v>4628</v>
      </c>
      <c r="I136" s="838" t="s">
        <v>3971</v>
      </c>
      <c r="J136" s="846" t="s">
        <v>1075</v>
      </c>
      <c r="K136" s="853" t="s">
        <v>693</v>
      </c>
      <c r="L136" s="838" t="str">
        <f>VLOOKUP(K136,CódigosRetorno!$A$2:$B$1683,2,FALSE)</f>
        <v>El ID de los documentos relacionados no cumplen con el estandar.</v>
      </c>
      <c r="M136" s="840" t="s">
        <v>424</v>
      </c>
      <c r="N136" s="837" t="s">
        <v>163</v>
      </c>
    </row>
    <row r="137" spans="1:14" ht="24" x14ac:dyDescent="0.3">
      <c r="A137" s="304"/>
      <c r="B137" s="975"/>
      <c r="C137" s="1030"/>
      <c r="D137" s="1008"/>
      <c r="E137" s="1008"/>
      <c r="F137" s="975"/>
      <c r="G137" s="1008"/>
      <c r="H137" s="974"/>
      <c r="I137" s="713" t="s">
        <v>6401</v>
      </c>
      <c r="J137" s="373" t="s">
        <v>171</v>
      </c>
      <c r="K137" s="374" t="s">
        <v>706</v>
      </c>
      <c r="L137" s="838" t="str">
        <f>VLOOKUP(K137,CódigosRetorno!$A$2:$B$1683,2,FALSE)</f>
        <v>El comprobante contiene un tipo y número de Documento Relacionado repetido</v>
      </c>
      <c r="M137" s="840" t="s">
        <v>424</v>
      </c>
      <c r="N137" s="837" t="s">
        <v>163</v>
      </c>
    </row>
    <row r="138" spans="1:14" ht="36" x14ac:dyDescent="0.3">
      <c r="A138" s="304"/>
      <c r="B138" s="975"/>
      <c r="C138" s="1030"/>
      <c r="D138" s="1008"/>
      <c r="E138" s="1008"/>
      <c r="F138" s="837" t="s">
        <v>9</v>
      </c>
      <c r="G138" s="840" t="s">
        <v>5705</v>
      </c>
      <c r="H138" s="838" t="s">
        <v>4629</v>
      </c>
      <c r="I138" s="720" t="s">
        <v>6104</v>
      </c>
      <c r="J138" s="721" t="s">
        <v>1075</v>
      </c>
      <c r="K138" s="722" t="s">
        <v>691</v>
      </c>
      <c r="L138" s="838" t="str">
        <f>VLOOKUP(K138,CódigosRetorno!$A$2:$B$1683,2,FALSE)</f>
        <v>El DocumentTypeCode de Otros documentos relacionados tiene valores incorrectos.</v>
      </c>
      <c r="M138" s="840" t="s">
        <v>424</v>
      </c>
      <c r="N138" s="837" t="s">
        <v>163</v>
      </c>
    </row>
    <row r="139" spans="1:14" ht="24" x14ac:dyDescent="0.3">
      <c r="A139" s="304"/>
      <c r="B139" s="975"/>
      <c r="C139" s="1030"/>
      <c r="D139" s="1008"/>
      <c r="E139" s="1008"/>
      <c r="F139" s="975"/>
      <c r="G139" s="837" t="s">
        <v>3885</v>
      </c>
      <c r="H139" s="838" t="s">
        <v>3886</v>
      </c>
      <c r="I139" s="838" t="s">
        <v>4238</v>
      </c>
      <c r="J139" s="840" t="s">
        <v>1075</v>
      </c>
      <c r="K139" s="846" t="s">
        <v>4226</v>
      </c>
      <c r="L139" s="838" t="str">
        <f>VLOOKUP(K139,CódigosRetorno!$A$2:$B$1683,2,FALSE)</f>
        <v>El dato ingresado como atributo @listAgencyName es incorrecto.</v>
      </c>
      <c r="M139" s="840" t="s">
        <v>424</v>
      </c>
      <c r="N139" s="860" t="s">
        <v>163</v>
      </c>
    </row>
    <row r="140" spans="1:14" ht="24" x14ac:dyDescent="0.3">
      <c r="A140" s="304"/>
      <c r="B140" s="975"/>
      <c r="C140" s="1030"/>
      <c r="D140" s="1008"/>
      <c r="E140" s="1008"/>
      <c r="F140" s="975"/>
      <c r="G140" s="837" t="s">
        <v>3972</v>
      </c>
      <c r="H140" s="838" t="s">
        <v>3888</v>
      </c>
      <c r="I140" s="838" t="s">
        <v>6447</v>
      </c>
      <c r="J140" s="846" t="s">
        <v>1075</v>
      </c>
      <c r="K140" s="853" t="s">
        <v>4227</v>
      </c>
      <c r="L140" s="838" t="str">
        <f>VLOOKUP(K140,CódigosRetorno!$A$2:$B$1683,2,FALSE)</f>
        <v>El dato ingresado como atributo @listName es incorrecto.</v>
      </c>
      <c r="M140" s="840" t="s">
        <v>424</v>
      </c>
      <c r="N140" s="860" t="s">
        <v>163</v>
      </c>
    </row>
    <row r="141" spans="1:14" ht="36" x14ac:dyDescent="0.3">
      <c r="A141" s="304"/>
      <c r="B141" s="975"/>
      <c r="C141" s="1030"/>
      <c r="D141" s="1008"/>
      <c r="E141" s="1008"/>
      <c r="F141" s="975"/>
      <c r="G141" s="837" t="s">
        <v>3973</v>
      </c>
      <c r="H141" s="838" t="s">
        <v>3890</v>
      </c>
      <c r="I141" s="838" t="s">
        <v>6437</v>
      </c>
      <c r="J141" s="846" t="s">
        <v>1075</v>
      </c>
      <c r="K141" s="853" t="s">
        <v>4228</v>
      </c>
      <c r="L141" s="838" t="str">
        <f>VLOOKUP(K141,CódigosRetorno!$A$2:$B$1683,2,FALSE)</f>
        <v>El dato ingresado como atributo @listURI es incorrecto.</v>
      </c>
      <c r="M141" s="840" t="s">
        <v>424</v>
      </c>
      <c r="N141" s="860" t="s">
        <v>163</v>
      </c>
    </row>
    <row r="142" spans="1:14" x14ac:dyDescent="0.3">
      <c r="A142" s="304"/>
      <c r="B142" s="187" t="s">
        <v>5747</v>
      </c>
      <c r="C142" s="179"/>
      <c r="D142" s="182" t="s">
        <v>163</v>
      </c>
      <c r="E142" s="181" t="s">
        <v>163</v>
      </c>
      <c r="F142" s="182" t="s">
        <v>163</v>
      </c>
      <c r="G142" s="182" t="s">
        <v>163</v>
      </c>
      <c r="H142" s="183" t="s">
        <v>163</v>
      </c>
      <c r="I142" s="179" t="s">
        <v>163</v>
      </c>
      <c r="J142" s="184" t="s">
        <v>163</v>
      </c>
      <c r="K142" s="185" t="s">
        <v>163</v>
      </c>
      <c r="L142" s="179" t="str">
        <f>VLOOKUP(K142,CódigosRetorno!$A$2:$B$1683,2,FALSE)</f>
        <v>-</v>
      </c>
      <c r="M142" s="184" t="s">
        <v>163</v>
      </c>
      <c r="N142" s="186" t="s">
        <v>163</v>
      </c>
    </row>
    <row r="143" spans="1:14" ht="24" x14ac:dyDescent="0.3">
      <c r="A143" s="304"/>
      <c r="B143" s="975">
        <f>B136+1</f>
        <v>24</v>
      </c>
      <c r="C143" s="1030" t="s">
        <v>13</v>
      </c>
      <c r="D143" s="1008" t="s">
        <v>14</v>
      </c>
      <c r="E143" s="1008" t="s">
        <v>4</v>
      </c>
      <c r="F143" s="975" t="s">
        <v>103</v>
      </c>
      <c r="G143" s="1008" t="s">
        <v>63</v>
      </c>
      <c r="H143" s="974" t="s">
        <v>34</v>
      </c>
      <c r="I143" s="838" t="s">
        <v>4824</v>
      </c>
      <c r="J143" s="846" t="s">
        <v>171</v>
      </c>
      <c r="K143" s="79" t="s">
        <v>2316</v>
      </c>
      <c r="L143" s="838" t="str">
        <f>VLOOKUP(K143,CódigosRetorno!$A$2:$B$1683,2,FALSE)</f>
        <v>El Numero de orden del item no cumple con el formato establecido</v>
      </c>
      <c r="M143" s="840" t="s">
        <v>424</v>
      </c>
      <c r="N143" s="837" t="s">
        <v>163</v>
      </c>
    </row>
    <row r="144" spans="1:14" ht="24" x14ac:dyDescent="0.3">
      <c r="A144" s="304"/>
      <c r="B144" s="975"/>
      <c r="C144" s="1030"/>
      <c r="D144" s="1008"/>
      <c r="E144" s="1008"/>
      <c r="F144" s="975"/>
      <c r="G144" s="1008"/>
      <c r="H144" s="974"/>
      <c r="I144" s="502" t="s">
        <v>6260</v>
      </c>
      <c r="J144" s="373" t="s">
        <v>171</v>
      </c>
      <c r="K144" s="374" t="s">
        <v>1544</v>
      </c>
      <c r="L144" s="838" t="str">
        <f>VLOOKUP(K144,CódigosRetorno!$A$2:$B$1683,2,FALSE)</f>
        <v>El número de ítem no puede estar duplicado.</v>
      </c>
      <c r="M144" s="840" t="s">
        <v>424</v>
      </c>
      <c r="N144" s="837" t="s">
        <v>163</v>
      </c>
    </row>
    <row r="145" spans="1:14" x14ac:dyDescent="0.3">
      <c r="A145" s="304"/>
      <c r="B145" s="975">
        <f>B143+1</f>
        <v>25</v>
      </c>
      <c r="C145" s="1030" t="s">
        <v>50</v>
      </c>
      <c r="D145" s="1008" t="s">
        <v>14</v>
      </c>
      <c r="E145" s="1008" t="s">
        <v>4</v>
      </c>
      <c r="F145" s="969" t="s">
        <v>16</v>
      </c>
      <c r="G145" s="999" t="s">
        <v>5706</v>
      </c>
      <c r="H145" s="1004" t="s">
        <v>3974</v>
      </c>
      <c r="I145" s="838" t="s">
        <v>3068</v>
      </c>
      <c r="J145" s="840" t="s">
        <v>171</v>
      </c>
      <c r="K145" s="846" t="s">
        <v>3059</v>
      </c>
      <c r="L145" s="838" t="str">
        <f>VLOOKUP(K145,CódigosRetorno!$A$2:$B$1683,2,FALSE)</f>
        <v>Es obligatorio indicar la unidad de medida del ítem</v>
      </c>
      <c r="M145" s="840" t="s">
        <v>424</v>
      </c>
      <c r="N145" s="837" t="s">
        <v>163</v>
      </c>
    </row>
    <row r="146" spans="1:14" ht="24" x14ac:dyDescent="0.3">
      <c r="A146" s="304"/>
      <c r="B146" s="975"/>
      <c r="C146" s="1030"/>
      <c r="D146" s="1008"/>
      <c r="E146" s="1008"/>
      <c r="F146" s="970"/>
      <c r="G146" s="1000"/>
      <c r="H146" s="1005"/>
      <c r="I146" s="720" t="s">
        <v>6297</v>
      </c>
      <c r="J146" s="723" t="s">
        <v>171</v>
      </c>
      <c r="K146" s="721" t="s">
        <v>3174</v>
      </c>
      <c r="L146" s="838" t="str">
        <f>VLOOKUP(K146,CódigosRetorno!$A$2:$B$1683,2,FALSE)</f>
        <v>El dato ingresado como unidad de medida no corresponde al valor esperado</v>
      </c>
      <c r="M146" s="840" t="s">
        <v>424</v>
      </c>
      <c r="N146" s="860" t="s">
        <v>163</v>
      </c>
    </row>
    <row r="147" spans="1:14" ht="24" x14ac:dyDescent="0.3">
      <c r="A147" s="304"/>
      <c r="B147" s="975"/>
      <c r="C147" s="1030"/>
      <c r="D147" s="1008"/>
      <c r="E147" s="1008"/>
      <c r="F147" s="975"/>
      <c r="G147" s="837" t="s">
        <v>3922</v>
      </c>
      <c r="H147" s="838" t="s">
        <v>3923</v>
      </c>
      <c r="I147" s="838" t="s">
        <v>6311</v>
      </c>
      <c r="J147" s="840" t="s">
        <v>1075</v>
      </c>
      <c r="K147" s="846" t="s">
        <v>4251</v>
      </c>
      <c r="L147" s="838" t="str">
        <f>VLOOKUP(K147,CódigosRetorno!$A$2:$B$1683,2,FALSE)</f>
        <v>El dato ingresado como atributo @unitCodeListID es incorrecto.</v>
      </c>
      <c r="M147" s="840" t="s">
        <v>424</v>
      </c>
      <c r="N147" s="860" t="s">
        <v>163</v>
      </c>
    </row>
    <row r="148" spans="1:14" ht="48" x14ac:dyDescent="0.3">
      <c r="A148" s="304"/>
      <c r="B148" s="975"/>
      <c r="C148" s="1030"/>
      <c r="D148" s="1008"/>
      <c r="E148" s="1008"/>
      <c r="F148" s="975"/>
      <c r="G148" s="860" t="s">
        <v>3896</v>
      </c>
      <c r="H148" s="838" t="s">
        <v>3924</v>
      </c>
      <c r="I148" s="838" t="s">
        <v>6306</v>
      </c>
      <c r="J148" s="846" t="s">
        <v>1075</v>
      </c>
      <c r="K148" s="853" t="s">
        <v>4252</v>
      </c>
      <c r="L148" s="838" t="str">
        <f>VLOOKUP(K148,CódigosRetorno!$A$2:$B$1683,2,FALSE)</f>
        <v>El dato ingresado como atributo @unitCodeListAgencyName es incorrecto.</v>
      </c>
      <c r="M148" s="840" t="s">
        <v>424</v>
      </c>
      <c r="N148" s="860" t="s">
        <v>163</v>
      </c>
    </row>
    <row r="149" spans="1:14" ht="24" x14ac:dyDescent="0.3">
      <c r="A149" s="304"/>
      <c r="B149" s="975">
        <f>B145+1</f>
        <v>26</v>
      </c>
      <c r="C149" s="1030" t="s">
        <v>51</v>
      </c>
      <c r="D149" s="1008" t="s">
        <v>14</v>
      </c>
      <c r="E149" s="1008" t="s">
        <v>4</v>
      </c>
      <c r="F149" s="975" t="s">
        <v>133</v>
      </c>
      <c r="G149" s="1008" t="s">
        <v>134</v>
      </c>
      <c r="H149" s="974" t="s">
        <v>35</v>
      </c>
      <c r="I149" s="838" t="s">
        <v>4888</v>
      </c>
      <c r="J149" s="846" t="s">
        <v>171</v>
      </c>
      <c r="K149" s="853" t="s">
        <v>2315</v>
      </c>
      <c r="L149" s="838" t="str">
        <f>VLOOKUP(K149,CódigosRetorno!$A$2:$B$1683,2,FALSE)</f>
        <v>El XML no contiene el tag InvoicedQuantity en el detalle de los Items o es cero (0)</v>
      </c>
      <c r="M149" s="840" t="s">
        <v>424</v>
      </c>
      <c r="N149" s="837" t="s">
        <v>163</v>
      </c>
    </row>
    <row r="150" spans="1:14" ht="24" x14ac:dyDescent="0.3">
      <c r="A150" s="304"/>
      <c r="B150" s="975"/>
      <c r="C150" s="1030"/>
      <c r="D150" s="1008"/>
      <c r="E150" s="1008"/>
      <c r="F150" s="975"/>
      <c r="G150" s="1008"/>
      <c r="H150" s="974"/>
      <c r="I150" s="838" t="s">
        <v>3123</v>
      </c>
      <c r="J150" s="846" t="s">
        <v>171</v>
      </c>
      <c r="K150" s="853" t="s">
        <v>2314</v>
      </c>
      <c r="L150" s="838" t="str">
        <f>VLOOKUP(K150,CódigosRetorno!$A$2:$B$1683,2,FALSE)</f>
        <v>InvoicedQuantity El dato ingresado no cumple con el estandar</v>
      </c>
      <c r="M150" s="840" t="s">
        <v>424</v>
      </c>
      <c r="N150" s="837" t="s">
        <v>163</v>
      </c>
    </row>
    <row r="151" spans="1:14" ht="60" x14ac:dyDescent="0.3">
      <c r="A151" s="304"/>
      <c r="B151" s="837">
        <f>B149+1</f>
        <v>27</v>
      </c>
      <c r="C151" s="838" t="s">
        <v>25</v>
      </c>
      <c r="D151" s="840" t="s">
        <v>14</v>
      </c>
      <c r="E151" s="840" t="s">
        <v>8</v>
      </c>
      <c r="F151" s="837" t="s">
        <v>17</v>
      </c>
      <c r="G151" s="840"/>
      <c r="H151" s="838" t="s">
        <v>60</v>
      </c>
      <c r="I151" s="714" t="s">
        <v>6508</v>
      </c>
      <c r="J151" s="842" t="s">
        <v>1075</v>
      </c>
      <c r="K151" s="373" t="s">
        <v>4337</v>
      </c>
      <c r="L151" s="838" t="str">
        <f>VLOOKUP(K151,CódigosRetorno!$A$2:$B$1683,2,FALSE)</f>
        <v>El dato ingresado como codigo de producto no cumple con el formato establecido.</v>
      </c>
      <c r="M151" s="840" t="s">
        <v>424</v>
      </c>
      <c r="N151" s="837" t="s">
        <v>163</v>
      </c>
    </row>
    <row r="152" spans="1:14" ht="36" x14ac:dyDescent="0.3">
      <c r="A152" s="304"/>
      <c r="B152" s="1008">
        <f>B151+1</f>
        <v>28</v>
      </c>
      <c r="C152" s="1030" t="s">
        <v>2749</v>
      </c>
      <c r="D152" s="1008" t="s">
        <v>14</v>
      </c>
      <c r="E152" s="1008" t="s">
        <v>8</v>
      </c>
      <c r="F152" s="1089" t="s">
        <v>98</v>
      </c>
      <c r="G152" s="1008" t="s">
        <v>5707</v>
      </c>
      <c r="H152" s="974" t="s">
        <v>3975</v>
      </c>
      <c r="I152" s="864" t="s">
        <v>4674</v>
      </c>
      <c r="J152" s="863" t="s">
        <v>171</v>
      </c>
      <c r="K152" s="861" t="s">
        <v>2649</v>
      </c>
      <c r="L152" s="838" t="str">
        <f>VLOOKUP(K152,CódigosRetorno!$A$2:$B$1683,2,FALSE)</f>
        <v>El Código producto de SUNAT no puede ser vacio si es de Exportacion</v>
      </c>
      <c r="M152" s="840" t="s">
        <v>424</v>
      </c>
      <c r="N152" s="837" t="s">
        <v>163</v>
      </c>
    </row>
    <row r="153" spans="1:14" ht="48" x14ac:dyDescent="0.3">
      <c r="A153" s="304"/>
      <c r="B153" s="1008"/>
      <c r="C153" s="1030"/>
      <c r="D153" s="1008"/>
      <c r="E153" s="1008"/>
      <c r="F153" s="1089"/>
      <c r="G153" s="1008"/>
      <c r="H153" s="974"/>
      <c r="I153" s="714" t="s">
        <v>6766</v>
      </c>
      <c r="J153" s="842" t="s">
        <v>1075</v>
      </c>
      <c r="K153" s="373" t="s">
        <v>6588</v>
      </c>
      <c r="L153" s="714" t="str">
        <f>VLOOKUP(K153,CódigosRetorno!$A$2:$B$1683,2,FALSE)</f>
        <v>Debe consignar obligatoriamente Codigo de producto SUNAT o Codigo de producto GTIN</v>
      </c>
      <c r="M153" s="840" t="s">
        <v>185</v>
      </c>
      <c r="N153" s="837" t="s">
        <v>4941</v>
      </c>
    </row>
    <row r="154" spans="1:14" ht="24" x14ac:dyDescent="0.3">
      <c r="A154" s="304"/>
      <c r="B154" s="1008"/>
      <c r="C154" s="1030"/>
      <c r="D154" s="1008"/>
      <c r="E154" s="1008"/>
      <c r="F154" s="1089"/>
      <c r="G154" s="1008"/>
      <c r="H154" s="974"/>
      <c r="I154" s="864" t="s">
        <v>6088</v>
      </c>
      <c r="J154" s="863" t="s">
        <v>171</v>
      </c>
      <c r="K154" s="861" t="s">
        <v>2650</v>
      </c>
      <c r="L154" s="838" t="str">
        <f>VLOOKUP(K154,CódigosRetorno!$A$2:$B$1683,2,FALSE)</f>
        <v>El Código producto de SUNAT  no es válido</v>
      </c>
      <c r="M154" s="840" t="s">
        <v>424</v>
      </c>
      <c r="N154" s="837" t="s">
        <v>4821</v>
      </c>
    </row>
    <row r="155" spans="1:14" ht="24" x14ac:dyDescent="0.3">
      <c r="A155" s="304"/>
      <c r="B155" s="1008"/>
      <c r="C155" s="1030"/>
      <c r="D155" s="1008"/>
      <c r="E155" s="1008"/>
      <c r="F155" s="1089"/>
      <c r="G155" s="1008"/>
      <c r="H155" s="974"/>
      <c r="I155" s="714" t="s">
        <v>3976</v>
      </c>
      <c r="J155" s="842" t="s">
        <v>1075</v>
      </c>
      <c r="K155" s="373" t="s">
        <v>6589</v>
      </c>
      <c r="L155" s="714" t="str">
        <f>VLOOKUP(K155,CódigosRetorno!$A$2:$B$1683,2,FALSE)</f>
        <v>El Código producto de SUNAT no es válido</v>
      </c>
      <c r="M155" s="840" t="s">
        <v>424</v>
      </c>
      <c r="N155" s="837" t="s">
        <v>4821</v>
      </c>
    </row>
    <row r="156" spans="1:14" ht="36" x14ac:dyDescent="0.3">
      <c r="A156" s="304"/>
      <c r="B156" s="1008"/>
      <c r="C156" s="1030"/>
      <c r="D156" s="1008"/>
      <c r="E156" s="1008"/>
      <c r="F156" s="1089"/>
      <c r="G156" s="1008"/>
      <c r="H156" s="974"/>
      <c r="I156" s="714" t="s">
        <v>6764</v>
      </c>
      <c r="J156" s="842" t="s">
        <v>1075</v>
      </c>
      <c r="K156" s="373" t="s">
        <v>6703</v>
      </c>
      <c r="L156" s="838" t="str">
        <f>VLOOKUP(K156,CódigosRetorno!$A$2:$B$1683,2,FALSE)</f>
        <v>El Codigo de producto SUNAT debe especificarse como minimo al tercer nivel jerarquico (a nivel de clase del codigo UNSPSC)</v>
      </c>
      <c r="M156" s="840" t="s">
        <v>424</v>
      </c>
      <c r="N156" s="837" t="s">
        <v>4821</v>
      </c>
    </row>
    <row r="157" spans="1:14" ht="24" x14ac:dyDescent="0.3">
      <c r="A157" s="304"/>
      <c r="B157" s="1008"/>
      <c r="C157" s="1030"/>
      <c r="D157" s="1008"/>
      <c r="E157" s="1008"/>
      <c r="F157" s="1089"/>
      <c r="G157" s="837" t="s">
        <v>3977</v>
      </c>
      <c r="H157" s="838" t="s">
        <v>3894</v>
      </c>
      <c r="I157" s="838" t="s">
        <v>6438</v>
      </c>
      <c r="J157" s="840" t="s">
        <v>1075</v>
      </c>
      <c r="K157" s="846" t="s">
        <v>4230</v>
      </c>
      <c r="L157" s="838" t="str">
        <f>VLOOKUP(K157,CódigosRetorno!$A$2:$B$1683,2,FALSE)</f>
        <v>El dato ingresado como atributo @listID es incorrecto.</v>
      </c>
      <c r="M157" s="840" t="s">
        <v>424</v>
      </c>
      <c r="N157" s="860" t="s">
        <v>163</v>
      </c>
    </row>
    <row r="158" spans="1:14" ht="24" x14ac:dyDescent="0.3">
      <c r="A158" s="304"/>
      <c r="B158" s="1008"/>
      <c r="C158" s="1030"/>
      <c r="D158" s="1008"/>
      <c r="E158" s="1008"/>
      <c r="F158" s="1089"/>
      <c r="G158" s="837" t="s">
        <v>3978</v>
      </c>
      <c r="H158" s="838" t="s">
        <v>3886</v>
      </c>
      <c r="I158" s="838" t="s">
        <v>6439</v>
      </c>
      <c r="J158" s="840" t="s">
        <v>1075</v>
      </c>
      <c r="K158" s="846" t="s">
        <v>4226</v>
      </c>
      <c r="L158" s="838" t="str">
        <f>VLOOKUP(K158,CódigosRetorno!$A$2:$B$1683,2,FALSE)</f>
        <v>El dato ingresado como atributo @listAgencyName es incorrecto.</v>
      </c>
      <c r="M158" s="840" t="s">
        <v>424</v>
      </c>
      <c r="N158" s="860" t="s">
        <v>163</v>
      </c>
    </row>
    <row r="159" spans="1:14" ht="24" x14ac:dyDescent="0.3">
      <c r="A159" s="304"/>
      <c r="B159" s="1008"/>
      <c r="C159" s="1030"/>
      <c r="D159" s="1008"/>
      <c r="E159" s="1008"/>
      <c r="F159" s="1089"/>
      <c r="G159" s="837" t="s">
        <v>3979</v>
      </c>
      <c r="H159" s="838" t="s">
        <v>3888</v>
      </c>
      <c r="I159" s="838" t="s">
        <v>6440</v>
      </c>
      <c r="J159" s="846" t="s">
        <v>1075</v>
      </c>
      <c r="K159" s="853" t="s">
        <v>4227</v>
      </c>
      <c r="L159" s="838" t="str">
        <f>VLOOKUP(K159,CódigosRetorno!$A$2:$B$1683,2,FALSE)</f>
        <v>El dato ingresado como atributo @listName es incorrecto.</v>
      </c>
      <c r="M159" s="840" t="s">
        <v>424</v>
      </c>
      <c r="N159" s="860" t="s">
        <v>163</v>
      </c>
    </row>
    <row r="160" spans="1:14" ht="24" x14ac:dyDescent="0.3">
      <c r="A160" s="304"/>
      <c r="B160" s="999">
        <f>B152+1</f>
        <v>29</v>
      </c>
      <c r="C160" s="1004" t="s">
        <v>5634</v>
      </c>
      <c r="D160" s="999" t="s">
        <v>14</v>
      </c>
      <c r="E160" s="999" t="s">
        <v>8</v>
      </c>
      <c r="F160" s="1090" t="s">
        <v>3980</v>
      </c>
      <c r="G160" s="969"/>
      <c r="H160" s="1004" t="s">
        <v>1063</v>
      </c>
      <c r="I160" s="864" t="s">
        <v>4729</v>
      </c>
      <c r="J160" s="863" t="s">
        <v>171</v>
      </c>
      <c r="K160" s="861" t="s">
        <v>4620</v>
      </c>
      <c r="L160" s="838" t="str">
        <f>VLOOKUP(K160,CódigosRetorno!$A$2:$B$1683,2,FALSE)</f>
        <v>El código de producto GS1 no cumple el estandar</v>
      </c>
      <c r="M160" s="840" t="s">
        <v>424</v>
      </c>
      <c r="N160" s="837" t="s">
        <v>163</v>
      </c>
    </row>
    <row r="161" spans="1:14" ht="24" x14ac:dyDescent="0.3">
      <c r="A161" s="304"/>
      <c r="B161" s="1006"/>
      <c r="C161" s="1028"/>
      <c r="D161" s="1006"/>
      <c r="E161" s="1006"/>
      <c r="F161" s="1096"/>
      <c r="G161" s="996"/>
      <c r="H161" s="1028"/>
      <c r="I161" s="714" t="s">
        <v>4729</v>
      </c>
      <c r="J161" s="842" t="s">
        <v>1075</v>
      </c>
      <c r="K161" s="373" t="s">
        <v>6695</v>
      </c>
      <c r="L161" s="838" t="str">
        <f>VLOOKUP(K161,CódigosRetorno!$A$2:$B$1683,2,FALSE)</f>
        <v>El código de producto GS1 no cumple el estandar</v>
      </c>
      <c r="M161" s="840" t="s">
        <v>424</v>
      </c>
      <c r="N161" s="837" t="s">
        <v>163</v>
      </c>
    </row>
    <row r="162" spans="1:14" ht="24" x14ac:dyDescent="0.3">
      <c r="A162" s="304"/>
      <c r="B162" s="1006"/>
      <c r="C162" s="1028"/>
      <c r="D162" s="1006"/>
      <c r="E162" s="1006"/>
      <c r="F162" s="1096"/>
      <c r="G162" s="996"/>
      <c r="H162" s="1028"/>
      <c r="I162" s="714" t="s">
        <v>5627</v>
      </c>
      <c r="J162" s="842" t="s">
        <v>1075</v>
      </c>
      <c r="K162" s="373" t="s">
        <v>6695</v>
      </c>
      <c r="L162" s="838" t="str">
        <f>VLOOKUP(K162,CódigosRetorno!$A$2:$B$1683,2,FALSE)</f>
        <v>El código de producto GS1 no cumple el estandar</v>
      </c>
      <c r="M162" s="840" t="s">
        <v>424</v>
      </c>
      <c r="N162" s="837" t="s">
        <v>163</v>
      </c>
    </row>
    <row r="163" spans="1:14" ht="24" x14ac:dyDescent="0.3">
      <c r="A163" s="304"/>
      <c r="B163" s="1006"/>
      <c r="C163" s="1028"/>
      <c r="D163" s="1006"/>
      <c r="E163" s="1006"/>
      <c r="F163" s="1096"/>
      <c r="G163" s="996"/>
      <c r="H163" s="1028"/>
      <c r="I163" s="864" t="s">
        <v>4730</v>
      </c>
      <c r="J163" s="863" t="s">
        <v>171</v>
      </c>
      <c r="K163" s="861" t="s">
        <v>4620</v>
      </c>
      <c r="L163" s="838" t="str">
        <f>VLOOKUP(K163,CódigosRetorno!$A$2:$B$1683,2,FALSE)</f>
        <v>El código de producto GS1 no cumple el estandar</v>
      </c>
      <c r="M163" s="840" t="s">
        <v>424</v>
      </c>
      <c r="N163" s="837" t="s">
        <v>163</v>
      </c>
    </row>
    <row r="164" spans="1:14" ht="24" x14ac:dyDescent="0.3">
      <c r="A164" s="304"/>
      <c r="B164" s="1006"/>
      <c r="C164" s="1028"/>
      <c r="D164" s="1006"/>
      <c r="E164" s="1006"/>
      <c r="F164" s="1096"/>
      <c r="G164" s="996"/>
      <c r="H164" s="1028"/>
      <c r="I164" s="714" t="s">
        <v>4730</v>
      </c>
      <c r="J164" s="842" t="s">
        <v>1075</v>
      </c>
      <c r="K164" s="373" t="s">
        <v>6695</v>
      </c>
      <c r="L164" s="838" t="str">
        <f>VLOOKUP(K164,CódigosRetorno!$A$2:$B$1683,2,FALSE)</f>
        <v>El código de producto GS1 no cumple el estandar</v>
      </c>
      <c r="M164" s="840" t="s">
        <v>424</v>
      </c>
      <c r="N164" s="837" t="s">
        <v>163</v>
      </c>
    </row>
    <row r="165" spans="1:14" ht="24" x14ac:dyDescent="0.3">
      <c r="A165" s="304"/>
      <c r="B165" s="1006"/>
      <c r="C165" s="1028"/>
      <c r="D165" s="1006"/>
      <c r="E165" s="1006"/>
      <c r="F165" s="1096"/>
      <c r="G165" s="996"/>
      <c r="H165" s="1028"/>
      <c r="I165" s="864" t="s">
        <v>6696</v>
      </c>
      <c r="J165" s="863" t="s">
        <v>171</v>
      </c>
      <c r="K165" s="861" t="s">
        <v>4620</v>
      </c>
      <c r="L165" s="838" t="str">
        <f>VLOOKUP(K165,CódigosRetorno!$A$2:$B$1683,2,FALSE)</f>
        <v>El código de producto GS1 no cumple el estandar</v>
      </c>
      <c r="M165" s="840" t="s">
        <v>424</v>
      </c>
      <c r="N165" s="837" t="s">
        <v>163</v>
      </c>
    </row>
    <row r="166" spans="1:14" ht="24" x14ac:dyDescent="0.3">
      <c r="A166" s="304"/>
      <c r="B166" s="1006"/>
      <c r="C166" s="1028"/>
      <c r="D166" s="1006"/>
      <c r="E166" s="1006"/>
      <c r="F166" s="1096"/>
      <c r="G166" s="996"/>
      <c r="H166" s="1028"/>
      <c r="I166" s="714" t="s">
        <v>6696</v>
      </c>
      <c r="J166" s="842" t="s">
        <v>1075</v>
      </c>
      <c r="K166" s="373" t="s">
        <v>6695</v>
      </c>
      <c r="L166" s="838" t="str">
        <f>VLOOKUP(K166,CódigosRetorno!$A$2:$B$1683,2,FALSE)</f>
        <v>El código de producto GS1 no cumple el estandar</v>
      </c>
      <c r="M166" s="840" t="s">
        <v>424</v>
      </c>
      <c r="N166" s="837" t="s">
        <v>163</v>
      </c>
    </row>
    <row r="167" spans="1:14" ht="24" x14ac:dyDescent="0.3">
      <c r="A167" s="304"/>
      <c r="B167" s="1006"/>
      <c r="C167" s="1028"/>
      <c r="D167" s="1006"/>
      <c r="E167" s="1006"/>
      <c r="F167" s="1096"/>
      <c r="G167" s="996"/>
      <c r="H167" s="1028"/>
      <c r="I167" s="864" t="s">
        <v>4619</v>
      </c>
      <c r="J167" s="863" t="s">
        <v>171</v>
      </c>
      <c r="K167" s="861" t="s">
        <v>4578</v>
      </c>
      <c r="L167" s="838" t="str">
        <f>VLOOKUP(K167,CódigosRetorno!$A$2:$B$1683,2,FALSE)</f>
        <v>Si utiliza el estandar GS1 debe especificar el tipo de estructura GTIN</v>
      </c>
      <c r="M167" s="840" t="s">
        <v>424</v>
      </c>
      <c r="N167" s="837" t="s">
        <v>163</v>
      </c>
    </row>
    <row r="168" spans="1:14" ht="24" x14ac:dyDescent="0.3">
      <c r="A168" s="304"/>
      <c r="B168" s="1006"/>
      <c r="C168" s="1028"/>
      <c r="D168" s="1006"/>
      <c r="E168" s="1006"/>
      <c r="F168" s="1096"/>
      <c r="G168" s="970"/>
      <c r="H168" s="1005"/>
      <c r="I168" s="714" t="s">
        <v>4619</v>
      </c>
      <c r="J168" s="842" t="s">
        <v>1075</v>
      </c>
      <c r="K168" s="373" t="s">
        <v>6697</v>
      </c>
      <c r="L168" s="838" t="str">
        <f>VLOOKUP(K168,CódigosRetorno!$A$2:$B$1683,2,FALSE)</f>
        <v>Si utiliza el estandar GS1 debe especificar el tipo de estructura GTIN</v>
      </c>
      <c r="M168" s="840" t="s">
        <v>424</v>
      </c>
      <c r="N168" s="837" t="s">
        <v>163</v>
      </c>
    </row>
    <row r="169" spans="1:14" ht="24" x14ac:dyDescent="0.3">
      <c r="A169" s="304"/>
      <c r="B169" s="1006"/>
      <c r="C169" s="1028"/>
      <c r="D169" s="1006"/>
      <c r="E169" s="1006"/>
      <c r="F169" s="1090" t="s">
        <v>3980</v>
      </c>
      <c r="G169" s="969"/>
      <c r="H169" s="1098" t="s">
        <v>4618</v>
      </c>
      <c r="I169" s="864" t="s">
        <v>6441</v>
      </c>
      <c r="J169" s="863" t="s">
        <v>171</v>
      </c>
      <c r="K169" s="861" t="s">
        <v>4580</v>
      </c>
      <c r="L169" s="838" t="str">
        <f>VLOOKUP(K169,CódigosRetorno!$A$2:$B$1683,2,FALSE)</f>
        <v>El tipo de estructura GS1 no tiene un valor permitido</v>
      </c>
      <c r="M169" s="840" t="s">
        <v>424</v>
      </c>
      <c r="N169" s="837" t="s">
        <v>163</v>
      </c>
    </row>
    <row r="170" spans="1:14" ht="24" x14ac:dyDescent="0.3">
      <c r="A170" s="304"/>
      <c r="B170" s="1000"/>
      <c r="C170" s="1005"/>
      <c r="D170" s="836"/>
      <c r="E170" s="1000"/>
      <c r="F170" s="1097"/>
      <c r="G170" s="970"/>
      <c r="H170" s="1099"/>
      <c r="I170" s="714" t="s">
        <v>6698</v>
      </c>
      <c r="J170" s="842" t="s">
        <v>1075</v>
      </c>
      <c r="K170" s="373" t="s">
        <v>6699</v>
      </c>
      <c r="L170" s="838" t="str">
        <f>VLOOKUP(K170,CódigosRetorno!$A$2:$B$1683,2,FALSE)</f>
        <v>El tipo de estructura GS1 no tiene un valor permitido</v>
      </c>
      <c r="M170" s="840" t="s">
        <v>424</v>
      </c>
      <c r="N170" s="837" t="s">
        <v>163</v>
      </c>
    </row>
    <row r="171" spans="1:14" ht="24" x14ac:dyDescent="0.3">
      <c r="A171" s="304"/>
      <c r="B171" s="975">
        <f>B160+1</f>
        <v>30</v>
      </c>
      <c r="C171" s="974" t="s">
        <v>5748</v>
      </c>
      <c r="D171" s="1008" t="s">
        <v>14</v>
      </c>
      <c r="E171" s="1008" t="s">
        <v>4</v>
      </c>
      <c r="F171" s="975" t="s">
        <v>3925</v>
      </c>
      <c r="G171" s="1008"/>
      <c r="H171" s="974" t="s">
        <v>36</v>
      </c>
      <c r="I171" s="838" t="s">
        <v>2854</v>
      </c>
      <c r="J171" s="846" t="s">
        <v>171</v>
      </c>
      <c r="K171" s="853" t="s">
        <v>539</v>
      </c>
      <c r="L171" s="838" t="str">
        <f>VLOOKUP(K171,CódigosRetorno!$A$2:$B$1683,2,FALSE)</f>
        <v>El XML no contiene el tag cac:Item/cbc:Description en el detalle de los Items</v>
      </c>
      <c r="M171" s="840" t="s">
        <v>424</v>
      </c>
      <c r="N171" s="837" t="s">
        <v>163</v>
      </c>
    </row>
    <row r="172" spans="1:14" ht="48" x14ac:dyDescent="0.3">
      <c r="A172" s="304"/>
      <c r="B172" s="975"/>
      <c r="C172" s="974"/>
      <c r="D172" s="1008"/>
      <c r="E172" s="1008"/>
      <c r="F172" s="975"/>
      <c r="G172" s="1008"/>
      <c r="H172" s="974"/>
      <c r="I172" s="838" t="s">
        <v>3986</v>
      </c>
      <c r="J172" s="846" t="s">
        <v>171</v>
      </c>
      <c r="K172" s="853" t="s">
        <v>540</v>
      </c>
      <c r="L172" s="838" t="str">
        <f>VLOOKUP(K172,CódigosRetorno!$A$2:$B$1683,2,FALSE)</f>
        <v>El XML no contiene el tag o no existe informacion de cac:Item/cbc:Description del item</v>
      </c>
      <c r="M172" s="840" t="s">
        <v>424</v>
      </c>
      <c r="N172" s="837" t="s">
        <v>163</v>
      </c>
    </row>
    <row r="173" spans="1:14" ht="24" x14ac:dyDescent="0.3">
      <c r="A173" s="304"/>
      <c r="B173" s="975">
        <f>B171+1</f>
        <v>31</v>
      </c>
      <c r="C173" s="1030" t="s">
        <v>61</v>
      </c>
      <c r="D173" s="1008" t="s">
        <v>14</v>
      </c>
      <c r="E173" s="1008" t="s">
        <v>4</v>
      </c>
      <c r="F173" s="975" t="s">
        <v>133</v>
      </c>
      <c r="G173" s="1008" t="s">
        <v>134</v>
      </c>
      <c r="H173" s="974" t="s">
        <v>2754</v>
      </c>
      <c r="I173" s="838" t="s">
        <v>2502</v>
      </c>
      <c r="J173" s="846" t="s">
        <v>171</v>
      </c>
      <c r="K173" s="853" t="s">
        <v>2269</v>
      </c>
      <c r="L173" s="838" t="str">
        <f>VLOOKUP(K173,CódigosRetorno!$A$2:$B$1683,2,FALSE)</f>
        <v>El XML no contiene el tag cac:Price/cbc:PriceAmount en el detalle de los Items</v>
      </c>
      <c r="M173" s="840" t="s">
        <v>424</v>
      </c>
      <c r="N173" s="837" t="s">
        <v>163</v>
      </c>
    </row>
    <row r="174" spans="1:14" ht="24" x14ac:dyDescent="0.3">
      <c r="A174" s="304"/>
      <c r="B174" s="975"/>
      <c r="C174" s="1030"/>
      <c r="D174" s="1008"/>
      <c r="E174" s="1008"/>
      <c r="F174" s="975"/>
      <c r="G174" s="1008"/>
      <c r="H174" s="974"/>
      <c r="I174" s="838" t="s">
        <v>5058</v>
      </c>
      <c r="J174" s="846" t="s">
        <v>171</v>
      </c>
      <c r="K174" s="853" t="s">
        <v>1957</v>
      </c>
      <c r="L174" s="838" t="str">
        <f>VLOOKUP(K174,CódigosRetorno!$A$2:$B$1683,2,FALSE)</f>
        <v>El dato ingresado en PriceAmount del Valor de venta unitario por item no cumple con el formato establecido</v>
      </c>
      <c r="M174" s="840" t="s">
        <v>424</v>
      </c>
      <c r="N174" s="837" t="s">
        <v>163</v>
      </c>
    </row>
    <row r="175" spans="1:14" ht="48" x14ac:dyDescent="0.3">
      <c r="A175" s="304"/>
      <c r="B175" s="975"/>
      <c r="C175" s="1030"/>
      <c r="D175" s="1008"/>
      <c r="E175" s="1008"/>
      <c r="F175" s="975"/>
      <c r="G175" s="1008"/>
      <c r="H175" s="974"/>
      <c r="I175" s="839" t="s">
        <v>6572</v>
      </c>
      <c r="J175" s="846" t="s">
        <v>171</v>
      </c>
      <c r="K175" s="853" t="s">
        <v>1677</v>
      </c>
      <c r="L175" s="838" t="str">
        <f>VLOOKUP(K175,CódigosRetorno!$A$2:$B$1683,2,FALSE)</f>
        <v>Operacion gratuita, solo debe consignar un monto referencial</v>
      </c>
      <c r="M175" s="840" t="s">
        <v>424</v>
      </c>
      <c r="N175" s="837" t="s">
        <v>163</v>
      </c>
    </row>
    <row r="176" spans="1:14" ht="24" x14ac:dyDescent="0.3">
      <c r="A176" s="304"/>
      <c r="B176" s="975"/>
      <c r="C176" s="1030"/>
      <c r="D176" s="1008"/>
      <c r="E176" s="1008"/>
      <c r="F176" s="837" t="s">
        <v>12</v>
      </c>
      <c r="G176" s="840" t="s">
        <v>5700</v>
      </c>
      <c r="H176" s="867" t="s">
        <v>3928</v>
      </c>
      <c r="I176" s="838" t="s">
        <v>4742</v>
      </c>
      <c r="J176" s="840" t="s">
        <v>171</v>
      </c>
      <c r="K176" s="846" t="s">
        <v>695</v>
      </c>
      <c r="L176" s="838" t="str">
        <f>VLOOKUP(K176,CódigosRetorno!$A$2:$B$1683,2,FALSE)</f>
        <v>La moneda debe ser la misma en todo el documento. Salvo las percepciones que sólo son en moneda nacional.</v>
      </c>
      <c r="M176" s="840" t="s">
        <v>424</v>
      </c>
      <c r="N176" s="837" t="s">
        <v>163</v>
      </c>
    </row>
    <row r="177" spans="1:14" x14ac:dyDescent="0.3">
      <c r="A177" s="304"/>
      <c r="B177" s="975">
        <f>B173+1</f>
        <v>32</v>
      </c>
      <c r="C177" s="1030" t="s">
        <v>5972</v>
      </c>
      <c r="D177" s="1008" t="s">
        <v>14</v>
      </c>
      <c r="E177" s="975" t="s">
        <v>4</v>
      </c>
      <c r="F177" s="975" t="s">
        <v>133</v>
      </c>
      <c r="G177" s="1008" t="s">
        <v>134</v>
      </c>
      <c r="H177" s="1030" t="s">
        <v>3988</v>
      </c>
      <c r="I177" s="838" t="s">
        <v>2502</v>
      </c>
      <c r="J177" s="840" t="s">
        <v>171</v>
      </c>
      <c r="K177" s="853" t="s">
        <v>2313</v>
      </c>
      <c r="L177" s="838" t="str">
        <f>VLOOKUP(K177,CódigosRetorno!$A$2:$B$1683,2,FALSE)</f>
        <v>Debe existir el tag cac:AlternativeConditionPrice</v>
      </c>
      <c r="M177" s="840" t="s">
        <v>424</v>
      </c>
      <c r="N177" s="837" t="s">
        <v>163</v>
      </c>
    </row>
    <row r="178" spans="1:14" ht="24" x14ac:dyDescent="0.3">
      <c r="A178" s="304"/>
      <c r="B178" s="975"/>
      <c r="C178" s="1030"/>
      <c r="D178" s="1008"/>
      <c r="E178" s="975"/>
      <c r="F178" s="975"/>
      <c r="G178" s="1008"/>
      <c r="H178" s="1030"/>
      <c r="I178" s="838" t="s">
        <v>5058</v>
      </c>
      <c r="J178" s="846" t="s">
        <v>171</v>
      </c>
      <c r="K178" s="853" t="s">
        <v>1959</v>
      </c>
      <c r="L178" s="838" t="str">
        <f>VLOOKUP(K178,CódigosRetorno!$A$2:$B$1683,2,FALSE)</f>
        <v>El dato ingresado en PriceAmount del Precio de venta unitario por item no cumple con el formato establecido</v>
      </c>
      <c r="M178" s="840" t="s">
        <v>424</v>
      </c>
      <c r="N178" s="837" t="s">
        <v>163</v>
      </c>
    </row>
    <row r="179" spans="1:14" ht="132" x14ac:dyDescent="0.3">
      <c r="A179" s="304"/>
      <c r="B179" s="975"/>
      <c r="C179" s="1030"/>
      <c r="D179" s="1008"/>
      <c r="E179" s="975"/>
      <c r="F179" s="975"/>
      <c r="G179" s="1008"/>
      <c r="H179" s="1030"/>
      <c r="I179" s="714" t="s">
        <v>6567</v>
      </c>
      <c r="J179" s="373" t="s">
        <v>1075</v>
      </c>
      <c r="K179" s="374" t="s">
        <v>4889</v>
      </c>
      <c r="L179" s="838" t="str">
        <f>VLOOKUP(K179,CódigosRetorno!$A$2:$B$1683,2,FALSE)</f>
        <v>El precio unitario de la operación que está informando difiere de los cálculos realizados en base a la información remitida</v>
      </c>
      <c r="M179" s="840" t="s">
        <v>424</v>
      </c>
      <c r="N179" s="837" t="s">
        <v>163</v>
      </c>
    </row>
    <row r="180" spans="1:14" ht="24" x14ac:dyDescent="0.3">
      <c r="A180" s="304"/>
      <c r="B180" s="975"/>
      <c r="C180" s="1030"/>
      <c r="D180" s="1008"/>
      <c r="E180" s="975"/>
      <c r="F180" s="837" t="s">
        <v>12</v>
      </c>
      <c r="G180" s="840" t="s">
        <v>5700</v>
      </c>
      <c r="H180" s="867" t="s">
        <v>3928</v>
      </c>
      <c r="I180" s="838" t="s">
        <v>4742</v>
      </c>
      <c r="J180" s="840" t="s">
        <v>171</v>
      </c>
      <c r="K180" s="846" t="s">
        <v>695</v>
      </c>
      <c r="L180" s="838" t="str">
        <f>VLOOKUP(K180,CódigosRetorno!$A$2:$B$1683,2,FALSE)</f>
        <v>La moneda debe ser la misma en todo el documento. Salvo las percepciones que sólo son en moneda nacional.</v>
      </c>
      <c r="M180" s="840" t="s">
        <v>424</v>
      </c>
      <c r="N180" s="837" t="s">
        <v>163</v>
      </c>
    </row>
    <row r="181" spans="1:14" ht="24" x14ac:dyDescent="0.3">
      <c r="A181" s="304"/>
      <c r="B181" s="975"/>
      <c r="C181" s="1030"/>
      <c r="D181" s="1008"/>
      <c r="E181" s="975"/>
      <c r="F181" s="975" t="s">
        <v>9</v>
      </c>
      <c r="G181" s="1008" t="s">
        <v>5708</v>
      </c>
      <c r="H181" s="974" t="s">
        <v>3989</v>
      </c>
      <c r="I181" s="838" t="s">
        <v>2890</v>
      </c>
      <c r="J181" s="846" t="s">
        <v>171</v>
      </c>
      <c r="K181" s="853" t="s">
        <v>544</v>
      </c>
      <c r="L181" s="838" t="str">
        <f>VLOOKUP(K181,CódigosRetorno!$A$2:$B$1683,2,FALSE)</f>
        <v>Se ha consignado un valor invalido en el campo cbc:PriceTypeCode</v>
      </c>
      <c r="M181" s="840" t="s">
        <v>424</v>
      </c>
      <c r="N181" s="837" t="s">
        <v>4647</v>
      </c>
    </row>
    <row r="182" spans="1:14" ht="36" x14ac:dyDescent="0.3">
      <c r="A182" s="304"/>
      <c r="B182" s="975"/>
      <c r="C182" s="1030"/>
      <c r="D182" s="1008"/>
      <c r="E182" s="975"/>
      <c r="F182" s="975"/>
      <c r="G182" s="1008"/>
      <c r="H182" s="974"/>
      <c r="I182" s="502" t="s">
        <v>6261</v>
      </c>
      <c r="J182" s="373" t="s">
        <v>171</v>
      </c>
      <c r="K182" s="374" t="s">
        <v>543</v>
      </c>
      <c r="L182" s="838" t="str">
        <f>VLOOKUP(K182,CódigosRetorno!$A$2:$B$1683,2,FALSE)</f>
        <v>Existe mas de un tag cac:AlternativeConditionPrice con el mismo cbc:PriceTypeCode</v>
      </c>
      <c r="M182" s="840" t="s">
        <v>424</v>
      </c>
      <c r="N182" s="837" t="s">
        <v>163</v>
      </c>
    </row>
    <row r="183" spans="1:14" ht="24" x14ac:dyDescent="0.3">
      <c r="A183" s="304"/>
      <c r="B183" s="975"/>
      <c r="C183" s="1030"/>
      <c r="D183" s="1008"/>
      <c r="E183" s="1008" t="s">
        <v>8</v>
      </c>
      <c r="F183" s="975"/>
      <c r="G183" s="860" t="s">
        <v>3926</v>
      </c>
      <c r="H183" s="867" t="s">
        <v>3888</v>
      </c>
      <c r="I183" s="838" t="s">
        <v>6312</v>
      </c>
      <c r="J183" s="846" t="s">
        <v>1075</v>
      </c>
      <c r="K183" s="853" t="s">
        <v>4227</v>
      </c>
      <c r="L183" s="838" t="str">
        <f>VLOOKUP(K183,CódigosRetorno!$A$2:$B$1683,2,FALSE)</f>
        <v>El dato ingresado como atributo @listName es incorrecto.</v>
      </c>
      <c r="M183" s="840" t="s">
        <v>424</v>
      </c>
      <c r="N183" s="860" t="s">
        <v>163</v>
      </c>
    </row>
    <row r="184" spans="1:14" ht="24" x14ac:dyDescent="0.3">
      <c r="A184" s="304"/>
      <c r="B184" s="975"/>
      <c r="C184" s="1030"/>
      <c r="D184" s="1008"/>
      <c r="E184" s="1008"/>
      <c r="F184" s="975"/>
      <c r="G184" s="860" t="s">
        <v>3885</v>
      </c>
      <c r="H184" s="867" t="s">
        <v>3886</v>
      </c>
      <c r="I184" s="838" t="s">
        <v>4238</v>
      </c>
      <c r="J184" s="840" t="s">
        <v>1075</v>
      </c>
      <c r="K184" s="846" t="s">
        <v>4226</v>
      </c>
      <c r="L184" s="838" t="str">
        <f>VLOOKUP(K184,CódigosRetorno!$A$2:$B$1683,2,FALSE)</f>
        <v>El dato ingresado como atributo @listAgencyName es incorrecto.</v>
      </c>
      <c r="M184" s="840" t="s">
        <v>424</v>
      </c>
      <c r="N184" s="860" t="s">
        <v>163</v>
      </c>
    </row>
    <row r="185" spans="1:14" ht="36" x14ac:dyDescent="0.3">
      <c r="A185" s="304"/>
      <c r="B185" s="975"/>
      <c r="C185" s="1030"/>
      <c r="D185" s="1008"/>
      <c r="E185" s="1008"/>
      <c r="F185" s="975"/>
      <c r="G185" s="860" t="s">
        <v>3927</v>
      </c>
      <c r="H185" s="867" t="s">
        <v>3890</v>
      </c>
      <c r="I185" s="838" t="s">
        <v>6313</v>
      </c>
      <c r="J185" s="846" t="s">
        <v>1075</v>
      </c>
      <c r="K185" s="853" t="s">
        <v>4228</v>
      </c>
      <c r="L185" s="838" t="str">
        <f>VLOOKUP(K185,CódigosRetorno!$A$2:$B$1683,2,FALSE)</f>
        <v>El dato ingresado como atributo @listURI es incorrecto.</v>
      </c>
      <c r="M185" s="840" t="s">
        <v>424</v>
      </c>
      <c r="N185" s="860" t="s">
        <v>163</v>
      </c>
    </row>
    <row r="186" spans="1:14" ht="24" x14ac:dyDescent="0.3">
      <c r="A186" s="304"/>
      <c r="B186" s="975">
        <f>B177+1</f>
        <v>33</v>
      </c>
      <c r="C186" s="1030" t="s">
        <v>5831</v>
      </c>
      <c r="D186" s="1008" t="s">
        <v>14</v>
      </c>
      <c r="E186" s="975" t="s">
        <v>8</v>
      </c>
      <c r="F186" s="975" t="s">
        <v>133</v>
      </c>
      <c r="G186" s="1008" t="s">
        <v>134</v>
      </c>
      <c r="H186" s="1030" t="s">
        <v>3988</v>
      </c>
      <c r="I186" s="838" t="s">
        <v>5058</v>
      </c>
      <c r="J186" s="846" t="s">
        <v>171</v>
      </c>
      <c r="K186" s="853" t="s">
        <v>1959</v>
      </c>
      <c r="L186" s="838" t="str">
        <f>VLOOKUP(K186,CódigosRetorno!$A$2:$B$1683,2,FALSE)</f>
        <v>El dato ingresado en PriceAmount del Precio de venta unitario por item no cumple con el formato establecido</v>
      </c>
      <c r="M186" s="840" t="s">
        <v>424</v>
      </c>
      <c r="N186" s="837" t="s">
        <v>163</v>
      </c>
    </row>
    <row r="187" spans="1:14" ht="72" x14ac:dyDescent="0.3">
      <c r="A187" s="304"/>
      <c r="B187" s="975"/>
      <c r="C187" s="1030"/>
      <c r="D187" s="1008"/>
      <c r="E187" s="1008"/>
      <c r="F187" s="975"/>
      <c r="G187" s="1008"/>
      <c r="H187" s="1030"/>
      <c r="I187" s="838" t="s">
        <v>6573</v>
      </c>
      <c r="J187" s="846" t="s">
        <v>171</v>
      </c>
      <c r="K187" s="853" t="s">
        <v>4890</v>
      </c>
      <c r="L187" s="838" t="str">
        <f>VLOOKUP(K187,CódigosRetorno!$A$2:$B$1683,2,FALSE)</f>
        <v>Si existe 'Valor referencial unitario en operac. no onerosas' con monto mayor a cero, la operacion debe ser gratuita (codigo de tributo 9996)</v>
      </c>
      <c r="M187" s="840" t="s">
        <v>424</v>
      </c>
      <c r="N187" s="837" t="s">
        <v>163</v>
      </c>
    </row>
    <row r="188" spans="1:14" ht="60" x14ac:dyDescent="0.3">
      <c r="A188" s="304"/>
      <c r="B188" s="975"/>
      <c r="C188" s="1030"/>
      <c r="D188" s="1008"/>
      <c r="E188" s="1008"/>
      <c r="F188" s="837"/>
      <c r="G188" s="840"/>
      <c r="H188" s="839"/>
      <c r="I188" s="838" t="s">
        <v>6569</v>
      </c>
      <c r="J188" s="846" t="s">
        <v>171</v>
      </c>
      <c r="K188" s="853" t="s">
        <v>5200</v>
      </c>
      <c r="L188" s="838" t="str">
        <f>VLOOKUP(K188,CódigosRetorno!$A$2:$B$1683,2,FALSE)</f>
        <v>El código de precio '02' es sólo para operaciones gratuitas</v>
      </c>
      <c r="M188" s="840" t="s">
        <v>424</v>
      </c>
      <c r="N188" s="860" t="s">
        <v>163</v>
      </c>
    </row>
    <row r="189" spans="1:14" ht="24" x14ac:dyDescent="0.3">
      <c r="A189" s="304"/>
      <c r="B189" s="975"/>
      <c r="C189" s="1030"/>
      <c r="D189" s="1008"/>
      <c r="E189" s="1008"/>
      <c r="F189" s="837" t="s">
        <v>12</v>
      </c>
      <c r="G189" s="840" t="s">
        <v>5700</v>
      </c>
      <c r="H189" s="867" t="s">
        <v>3928</v>
      </c>
      <c r="I189" s="838" t="s">
        <v>4742</v>
      </c>
      <c r="J189" s="840" t="s">
        <v>171</v>
      </c>
      <c r="K189" s="846" t="s">
        <v>695</v>
      </c>
      <c r="L189" s="838" t="str">
        <f>VLOOKUP(K189,CódigosRetorno!$A$2:$B$1683,2,FALSE)</f>
        <v>La moneda debe ser la misma en todo el documento. Salvo las percepciones que sólo son en moneda nacional.</v>
      </c>
      <c r="M189" s="840" t="s">
        <v>424</v>
      </c>
      <c r="N189" s="837" t="s">
        <v>163</v>
      </c>
    </row>
    <row r="190" spans="1:14" ht="24" x14ac:dyDescent="0.3">
      <c r="A190" s="304"/>
      <c r="B190" s="975"/>
      <c r="C190" s="1030"/>
      <c r="D190" s="1008"/>
      <c r="E190" s="1008"/>
      <c r="F190" s="975" t="s">
        <v>9</v>
      </c>
      <c r="G190" s="1008" t="s">
        <v>5708</v>
      </c>
      <c r="H190" s="974" t="s">
        <v>3989</v>
      </c>
      <c r="I190" s="838" t="s">
        <v>2890</v>
      </c>
      <c r="J190" s="846" t="s">
        <v>171</v>
      </c>
      <c r="K190" s="853" t="s">
        <v>544</v>
      </c>
      <c r="L190" s="838" t="str">
        <f>VLOOKUP(K190,CódigosRetorno!$A$2:$B$1683,2,FALSE)</f>
        <v>Se ha consignado un valor invalido en el campo cbc:PriceTypeCode</v>
      </c>
      <c r="M190" s="840" t="s">
        <v>424</v>
      </c>
      <c r="N190" s="837" t="s">
        <v>4647</v>
      </c>
    </row>
    <row r="191" spans="1:14" ht="36" x14ac:dyDescent="0.3">
      <c r="A191" s="304"/>
      <c r="B191" s="975"/>
      <c r="C191" s="1030"/>
      <c r="D191" s="1008"/>
      <c r="E191" s="1008"/>
      <c r="F191" s="975"/>
      <c r="G191" s="1008"/>
      <c r="H191" s="974"/>
      <c r="I191" s="502" t="s">
        <v>6261</v>
      </c>
      <c r="J191" s="373" t="s">
        <v>171</v>
      </c>
      <c r="K191" s="374" t="s">
        <v>543</v>
      </c>
      <c r="L191" s="838" t="str">
        <f>VLOOKUP(K191,CódigosRetorno!$A$2:$B$1683,2,FALSE)</f>
        <v>Existe mas de un tag cac:AlternativeConditionPrice con el mismo cbc:PriceTypeCode</v>
      </c>
      <c r="M191" s="840" t="s">
        <v>424</v>
      </c>
      <c r="N191" s="837" t="s">
        <v>163</v>
      </c>
    </row>
    <row r="192" spans="1:14" ht="24" x14ac:dyDescent="0.3">
      <c r="A192" s="304"/>
      <c r="B192" s="975"/>
      <c r="C192" s="1030"/>
      <c r="D192" s="1008"/>
      <c r="E192" s="1008"/>
      <c r="F192" s="975"/>
      <c r="G192" s="860" t="s">
        <v>3926</v>
      </c>
      <c r="H192" s="867" t="s">
        <v>3888</v>
      </c>
      <c r="I192" s="838" t="s">
        <v>6312</v>
      </c>
      <c r="J192" s="846" t="s">
        <v>1075</v>
      </c>
      <c r="K192" s="853" t="s">
        <v>4227</v>
      </c>
      <c r="L192" s="838" t="str">
        <f>VLOOKUP(K192,CódigosRetorno!$A$2:$B$1683,2,FALSE)</f>
        <v>El dato ingresado como atributo @listName es incorrecto.</v>
      </c>
      <c r="M192" s="840" t="s">
        <v>424</v>
      </c>
      <c r="N192" s="860" t="s">
        <v>163</v>
      </c>
    </row>
    <row r="193" spans="1:14" ht="24" x14ac:dyDescent="0.3">
      <c r="A193" s="304"/>
      <c r="B193" s="975"/>
      <c r="C193" s="1030"/>
      <c r="D193" s="1008"/>
      <c r="E193" s="1008"/>
      <c r="F193" s="975"/>
      <c r="G193" s="860" t="s">
        <v>3885</v>
      </c>
      <c r="H193" s="867" t="s">
        <v>3886</v>
      </c>
      <c r="I193" s="838" t="s">
        <v>4238</v>
      </c>
      <c r="J193" s="840" t="s">
        <v>1075</v>
      </c>
      <c r="K193" s="846" t="s">
        <v>4226</v>
      </c>
      <c r="L193" s="838" t="str">
        <f>VLOOKUP(K193,CódigosRetorno!$A$2:$B$1683,2,FALSE)</f>
        <v>El dato ingresado como atributo @listAgencyName es incorrecto.</v>
      </c>
      <c r="M193" s="840" t="s">
        <v>424</v>
      </c>
      <c r="N193" s="860" t="s">
        <v>163</v>
      </c>
    </row>
    <row r="194" spans="1:14" ht="36" x14ac:dyDescent="0.3">
      <c r="A194" s="304"/>
      <c r="B194" s="975"/>
      <c r="C194" s="1030"/>
      <c r="D194" s="1008"/>
      <c r="E194" s="1008"/>
      <c r="F194" s="975"/>
      <c r="G194" s="860" t="s">
        <v>3927</v>
      </c>
      <c r="H194" s="867" t="s">
        <v>3890</v>
      </c>
      <c r="I194" s="838" t="s">
        <v>6313</v>
      </c>
      <c r="J194" s="846" t="s">
        <v>1075</v>
      </c>
      <c r="K194" s="853" t="s">
        <v>4228</v>
      </c>
      <c r="L194" s="838" t="str">
        <f>VLOOKUP(K194,CódigosRetorno!$A$2:$B$1683,2,FALSE)</f>
        <v>El dato ingresado como atributo @listURI es incorrecto.</v>
      </c>
      <c r="M194" s="840" t="s">
        <v>424</v>
      </c>
      <c r="N194" s="860" t="s">
        <v>163</v>
      </c>
    </row>
    <row r="195" spans="1:14" ht="24" x14ac:dyDescent="0.3">
      <c r="A195" s="304"/>
      <c r="B195" s="975">
        <f>B186+1</f>
        <v>34</v>
      </c>
      <c r="C195" s="1030" t="s">
        <v>5865</v>
      </c>
      <c r="D195" s="1008" t="s">
        <v>14</v>
      </c>
      <c r="E195" s="1008" t="s">
        <v>4</v>
      </c>
      <c r="F195" s="969" t="s">
        <v>11</v>
      </c>
      <c r="G195" s="969" t="s">
        <v>15</v>
      </c>
      <c r="H195" s="1004" t="s">
        <v>5908</v>
      </c>
      <c r="I195" s="838" t="s">
        <v>4935</v>
      </c>
      <c r="J195" s="840" t="s">
        <v>171</v>
      </c>
      <c r="K195" s="846" t="s">
        <v>4549</v>
      </c>
      <c r="L195" s="838" t="str">
        <f>VLOOKUP(K195,CódigosRetorno!$A$2:$B$1683,2,FALSE)</f>
        <v>El xml no contiene el tag de impuesto por linea (TaxtTotal).</v>
      </c>
      <c r="M195" s="840" t="s">
        <v>424</v>
      </c>
      <c r="N195" s="860" t="s">
        <v>163</v>
      </c>
    </row>
    <row r="196" spans="1:14" ht="36" x14ac:dyDescent="0.3">
      <c r="A196" s="304"/>
      <c r="B196" s="975"/>
      <c r="C196" s="1030"/>
      <c r="D196" s="1008"/>
      <c r="E196" s="1008"/>
      <c r="F196" s="996"/>
      <c r="G196" s="996"/>
      <c r="H196" s="1028"/>
      <c r="I196" s="838" t="s">
        <v>5072</v>
      </c>
      <c r="J196" s="840" t="s">
        <v>171</v>
      </c>
      <c r="K196" s="846" t="s">
        <v>3717</v>
      </c>
      <c r="L196" s="838" t="str">
        <f>VLOOKUP(K196,CódigosRetorno!$A$2:$B$1683,2,FALSE)</f>
        <v>El dato ingresado en el monto total de impuestos por línea no cumple con el formato establecido</v>
      </c>
      <c r="M196" s="840" t="s">
        <v>424</v>
      </c>
      <c r="N196" s="860" t="s">
        <v>163</v>
      </c>
    </row>
    <row r="197" spans="1:14" ht="48" x14ac:dyDescent="0.3">
      <c r="A197" s="304"/>
      <c r="B197" s="975"/>
      <c r="C197" s="1030"/>
      <c r="D197" s="1008"/>
      <c r="E197" s="1008"/>
      <c r="F197" s="996"/>
      <c r="G197" s="996"/>
      <c r="H197" s="1028"/>
      <c r="I197" s="858" t="s">
        <v>5910</v>
      </c>
      <c r="J197" s="852" t="s">
        <v>1075</v>
      </c>
      <c r="K197" s="447" t="s">
        <v>4946</v>
      </c>
      <c r="L197" s="838" t="str">
        <f>VLOOKUP(K197,CódigosRetorno!$A$2:$B$1683,2,FALSE)</f>
        <v>El importe total de impuestos por línea no coincide con la sumatoria de los impuestos por línea.</v>
      </c>
      <c r="M197" s="840" t="s">
        <v>424</v>
      </c>
      <c r="N197" s="860" t="s">
        <v>163</v>
      </c>
    </row>
    <row r="198" spans="1:14" x14ac:dyDescent="0.3">
      <c r="A198" s="304"/>
      <c r="B198" s="975"/>
      <c r="C198" s="1030"/>
      <c r="D198" s="1008"/>
      <c r="E198" s="1008"/>
      <c r="F198" s="996"/>
      <c r="G198" s="996"/>
      <c r="H198" s="1005"/>
      <c r="I198" s="503" t="s">
        <v>6252</v>
      </c>
      <c r="J198" s="842" t="s">
        <v>171</v>
      </c>
      <c r="K198" s="506" t="s">
        <v>3727</v>
      </c>
      <c r="L198" s="838" t="str">
        <f>VLOOKUP(K198,CódigosRetorno!$A$2:$B$1683,2,FALSE)</f>
        <v>El tag cac:TaxTotal no debe repetirse a nivel de Item</v>
      </c>
      <c r="M198" s="840" t="s">
        <v>424</v>
      </c>
      <c r="N198" s="81" t="s">
        <v>163</v>
      </c>
    </row>
    <row r="199" spans="1:14" ht="24" x14ac:dyDescent="0.3">
      <c r="A199" s="304"/>
      <c r="B199" s="975"/>
      <c r="C199" s="1030"/>
      <c r="D199" s="1008"/>
      <c r="E199" s="1008"/>
      <c r="F199" s="837" t="s">
        <v>12</v>
      </c>
      <c r="G199" s="840" t="s">
        <v>5700</v>
      </c>
      <c r="H199" s="867" t="s">
        <v>3928</v>
      </c>
      <c r="I199" s="839" t="s">
        <v>4742</v>
      </c>
      <c r="J199" s="846" t="s">
        <v>171</v>
      </c>
      <c r="K199" s="853" t="s">
        <v>695</v>
      </c>
      <c r="L199" s="838" t="str">
        <f>VLOOKUP(K199,CódigosRetorno!$A$2:$B$1683,2,FALSE)</f>
        <v>La moneda debe ser la misma en todo el documento. Salvo las percepciones que sólo son en moneda nacional.</v>
      </c>
      <c r="M199" s="840" t="s">
        <v>424</v>
      </c>
      <c r="N199" s="837" t="s">
        <v>4533</v>
      </c>
    </row>
    <row r="200" spans="1:14" ht="36" x14ac:dyDescent="0.3">
      <c r="A200" s="304"/>
      <c r="B200" s="975">
        <f>B195+1</f>
        <v>35</v>
      </c>
      <c r="C200" s="1030" t="s">
        <v>5684</v>
      </c>
      <c r="D200" s="1008" t="s">
        <v>14</v>
      </c>
      <c r="E200" s="1008" t="s">
        <v>4</v>
      </c>
      <c r="F200" s="969" t="s">
        <v>11</v>
      </c>
      <c r="G200" s="999" t="s">
        <v>15</v>
      </c>
      <c r="H200" s="1004" t="s">
        <v>5978</v>
      </c>
      <c r="I200" s="838" t="s">
        <v>5072</v>
      </c>
      <c r="J200" s="840" t="s">
        <v>171</v>
      </c>
      <c r="K200" s="853" t="s">
        <v>3737</v>
      </c>
      <c r="L200" s="838" t="str">
        <f>VLOOKUP(K200,CódigosRetorno!$A$2:$B$1683,2,FALSE)</f>
        <v>El dato ingresado en TaxableAmount de la linea no cumple con el formato establecido</v>
      </c>
      <c r="M200" s="840" t="s">
        <v>424</v>
      </c>
      <c r="N200" s="837" t="s">
        <v>163</v>
      </c>
    </row>
    <row r="201" spans="1:14" ht="72" x14ac:dyDescent="0.3">
      <c r="A201" s="304"/>
      <c r="B201" s="975"/>
      <c r="C201" s="1030"/>
      <c r="D201" s="1008"/>
      <c r="E201" s="1008"/>
      <c r="F201" s="996"/>
      <c r="G201" s="1006"/>
      <c r="H201" s="1028"/>
      <c r="I201" s="838" t="s">
        <v>6574</v>
      </c>
      <c r="J201" s="840" t="s">
        <v>1075</v>
      </c>
      <c r="K201" s="853" t="s">
        <v>4947</v>
      </c>
      <c r="L201" s="838" t="str">
        <f>VLOOKUP(K201,CódigosRetorno!$A$2:$B$1683,2,FALSE)</f>
        <v>La base imponible a nivel de línea difiere de la información consignada en el comprobante</v>
      </c>
      <c r="M201" s="840" t="s">
        <v>424</v>
      </c>
      <c r="N201" s="837" t="s">
        <v>163</v>
      </c>
    </row>
    <row r="202" spans="1:14" ht="48" x14ac:dyDescent="0.3">
      <c r="A202" s="304"/>
      <c r="B202" s="975"/>
      <c r="C202" s="1030"/>
      <c r="D202" s="1008"/>
      <c r="E202" s="1008"/>
      <c r="F202" s="970"/>
      <c r="G202" s="1000"/>
      <c r="H202" s="1005"/>
      <c r="I202" s="720" t="s">
        <v>6575</v>
      </c>
      <c r="J202" s="723" t="s">
        <v>1075</v>
      </c>
      <c r="K202" s="722" t="s">
        <v>4947</v>
      </c>
      <c r="L202" s="838" t="str">
        <f>VLOOKUP(K202,CódigosRetorno!$A$2:$B$1683,2,FALSE)</f>
        <v>La base imponible a nivel de línea difiere de la información consignada en el comprobante</v>
      </c>
      <c r="M202" s="840" t="s">
        <v>424</v>
      </c>
      <c r="N202" s="837" t="s">
        <v>163</v>
      </c>
    </row>
    <row r="203" spans="1:14" ht="24" x14ac:dyDescent="0.3">
      <c r="A203" s="304"/>
      <c r="B203" s="975"/>
      <c r="C203" s="1030"/>
      <c r="D203" s="1008"/>
      <c r="E203" s="1008"/>
      <c r="F203" s="837" t="s">
        <v>12</v>
      </c>
      <c r="G203" s="840" t="s">
        <v>5700</v>
      </c>
      <c r="H203" s="867" t="s">
        <v>3991</v>
      </c>
      <c r="I203" s="838" t="s">
        <v>4742</v>
      </c>
      <c r="J203" s="840" t="s">
        <v>171</v>
      </c>
      <c r="K203" s="846" t="s">
        <v>695</v>
      </c>
      <c r="L203" s="838" t="str">
        <f>VLOOKUP(K203,CódigosRetorno!$A$2:$B$1683,2,FALSE)</f>
        <v>La moneda debe ser la misma en todo el documento. Salvo las percepciones que sólo son en moneda nacional.</v>
      </c>
      <c r="M203" s="840" t="s">
        <v>424</v>
      </c>
      <c r="N203" s="837" t="s">
        <v>163</v>
      </c>
    </row>
    <row r="204" spans="1:14" ht="24" x14ac:dyDescent="0.3">
      <c r="A204" s="304"/>
      <c r="B204" s="975"/>
      <c r="C204" s="1030"/>
      <c r="D204" s="1008"/>
      <c r="E204" s="1008"/>
      <c r="F204" s="975" t="s">
        <v>11</v>
      </c>
      <c r="G204" s="1008" t="s">
        <v>15</v>
      </c>
      <c r="H204" s="1030" t="s">
        <v>5979</v>
      </c>
      <c r="I204" s="838" t="s">
        <v>5073</v>
      </c>
      <c r="J204" s="846" t="s">
        <v>171</v>
      </c>
      <c r="K204" s="853" t="s">
        <v>2306</v>
      </c>
      <c r="L204" s="838" t="str">
        <f>VLOOKUP(K204,CódigosRetorno!$A$2:$B$1683,2,FALSE)</f>
        <v>El dato ingresado en TaxAmount de la linea no cumple con el formato establecido</v>
      </c>
      <c r="M204" s="840" t="s">
        <v>424</v>
      </c>
      <c r="N204" s="837" t="s">
        <v>163</v>
      </c>
    </row>
    <row r="205" spans="1:14" ht="36" x14ac:dyDescent="0.3">
      <c r="A205" s="304"/>
      <c r="B205" s="975"/>
      <c r="C205" s="1030"/>
      <c r="D205" s="1008"/>
      <c r="E205" s="1008"/>
      <c r="F205" s="975"/>
      <c r="G205" s="1008"/>
      <c r="H205" s="1030"/>
      <c r="I205" s="838" t="s">
        <v>4760</v>
      </c>
      <c r="J205" s="846" t="s">
        <v>171</v>
      </c>
      <c r="K205" s="853" t="s">
        <v>4285</v>
      </c>
      <c r="L205" s="838" t="str">
        <f>VLOOKUP(K205,CódigosRetorno!$A$2:$B$1683,2,FALSE)</f>
        <v>El monto de afectacion de IGV por linea debe ser igual a 0.00 para Exoneradas, Inafectas, Exportación, Gratuitas de exoneradas o Gratuitas de inafectas.</v>
      </c>
      <c r="M205" s="840" t="s">
        <v>424</v>
      </c>
      <c r="N205" s="860" t="s">
        <v>163</v>
      </c>
    </row>
    <row r="206" spans="1:14" ht="60" x14ac:dyDescent="0.3">
      <c r="A206" s="304"/>
      <c r="B206" s="975"/>
      <c r="C206" s="1030"/>
      <c r="D206" s="1008"/>
      <c r="E206" s="1008"/>
      <c r="F206" s="975"/>
      <c r="G206" s="1008"/>
      <c r="H206" s="1030"/>
      <c r="I206" s="920" t="s">
        <v>6424</v>
      </c>
      <c r="J206" s="921" t="s">
        <v>171</v>
      </c>
      <c r="K206" s="922" t="s">
        <v>4290</v>
      </c>
      <c r="L206" s="838" t="str">
        <f>VLOOKUP(K206,CódigosRetorno!$A$2:$B$1683,2,FALSE)</f>
        <v>El monto de afectación de IGV por linea debe ser diferente a 0.00.</v>
      </c>
      <c r="M206" s="840" t="s">
        <v>424</v>
      </c>
      <c r="N206" s="860" t="s">
        <v>163</v>
      </c>
    </row>
    <row r="207" spans="1:14" ht="48" x14ac:dyDescent="0.3">
      <c r="A207" s="304"/>
      <c r="B207" s="975"/>
      <c r="C207" s="1030"/>
      <c r="D207" s="1008"/>
      <c r="E207" s="1008"/>
      <c r="F207" s="975"/>
      <c r="G207" s="1008"/>
      <c r="H207" s="1030"/>
      <c r="I207" s="838" t="s">
        <v>5839</v>
      </c>
      <c r="J207" s="846" t="s">
        <v>171</v>
      </c>
      <c r="K207" s="853" t="s">
        <v>4285</v>
      </c>
      <c r="L207" s="838" t="str">
        <f>VLOOKUP(K207,CódigosRetorno!$A$2:$B$1683,2,FALSE)</f>
        <v>El monto de afectacion de IGV por linea debe ser igual a 0.00 para Exoneradas, Inafectas, Exportación, Gratuitas de exoneradas o Gratuitas de inafectas.</v>
      </c>
      <c r="M207" s="840" t="s">
        <v>424</v>
      </c>
      <c r="N207" s="860" t="s">
        <v>163</v>
      </c>
    </row>
    <row r="208" spans="1:14" ht="48" x14ac:dyDescent="0.3">
      <c r="A208" s="304"/>
      <c r="B208" s="975"/>
      <c r="C208" s="1030"/>
      <c r="D208" s="1008"/>
      <c r="E208" s="1008"/>
      <c r="F208" s="975"/>
      <c r="G208" s="1008"/>
      <c r="H208" s="1030"/>
      <c r="I208" s="920" t="s">
        <v>6423</v>
      </c>
      <c r="J208" s="921" t="s">
        <v>171</v>
      </c>
      <c r="K208" s="922" t="s">
        <v>4290</v>
      </c>
      <c r="L208" s="838" t="str">
        <f>VLOOKUP(K208,CódigosRetorno!$A$2:$B$1683,2,FALSE)</f>
        <v>El monto de afectación de IGV por linea debe ser diferente a 0.00.</v>
      </c>
      <c r="M208" s="840" t="s">
        <v>424</v>
      </c>
      <c r="N208" s="860" t="s">
        <v>163</v>
      </c>
    </row>
    <row r="209" spans="1:14" ht="48" x14ac:dyDescent="0.3">
      <c r="A209" s="304"/>
      <c r="B209" s="975"/>
      <c r="C209" s="1030"/>
      <c r="D209" s="1008"/>
      <c r="E209" s="1008"/>
      <c r="F209" s="975"/>
      <c r="G209" s="1008"/>
      <c r="H209" s="1030"/>
      <c r="I209" s="838" t="s">
        <v>5980</v>
      </c>
      <c r="J209" s="846" t="s">
        <v>171</v>
      </c>
      <c r="K209" s="853" t="s">
        <v>4265</v>
      </c>
      <c r="L209" s="838" t="str">
        <f>VLOOKUP(K209,CódigosRetorno!$A$2:$B$1683,2,FALSE)</f>
        <v>El producto del factor y monto base de la afectación del IGV/IVAP no corresponde al monto de afectacion de linea.</v>
      </c>
      <c r="M209" s="840" t="s">
        <v>424</v>
      </c>
      <c r="N209" s="837" t="s">
        <v>163</v>
      </c>
    </row>
    <row r="210" spans="1:14" ht="24" x14ac:dyDescent="0.3">
      <c r="A210" s="304"/>
      <c r="B210" s="975"/>
      <c r="C210" s="1030"/>
      <c r="D210" s="1008"/>
      <c r="E210" s="1008"/>
      <c r="F210" s="837" t="s">
        <v>12</v>
      </c>
      <c r="G210" s="840" t="s">
        <v>5700</v>
      </c>
      <c r="H210" s="867" t="s">
        <v>3928</v>
      </c>
      <c r="I210" s="838" t="s">
        <v>4742</v>
      </c>
      <c r="J210" s="840" t="s">
        <v>171</v>
      </c>
      <c r="K210" s="846" t="s">
        <v>695</v>
      </c>
      <c r="L210" s="838" t="str">
        <f>VLOOKUP(K210,CódigosRetorno!$A$2:$B$1683,2,FALSE)</f>
        <v>La moneda debe ser la misma en todo el documento. Salvo las percepciones que sólo son en moneda nacional.</v>
      </c>
      <c r="M210" s="840" t="s">
        <v>424</v>
      </c>
      <c r="N210" s="837" t="s">
        <v>163</v>
      </c>
    </row>
    <row r="211" spans="1:14" ht="24" x14ac:dyDescent="0.3">
      <c r="A211" s="304"/>
      <c r="B211" s="975"/>
      <c r="C211" s="1030"/>
      <c r="D211" s="1008"/>
      <c r="E211" s="1008"/>
      <c r="F211" s="975" t="s">
        <v>3929</v>
      </c>
      <c r="G211" s="975" t="s">
        <v>3930</v>
      </c>
      <c r="H211" s="1030" t="s">
        <v>3992</v>
      </c>
      <c r="I211" s="855" t="s">
        <v>6283</v>
      </c>
      <c r="J211" s="447" t="s">
        <v>171</v>
      </c>
      <c r="K211" s="445" t="s">
        <v>3673</v>
      </c>
      <c r="L211" s="838" t="str">
        <f>VLOOKUP(K211,CódigosRetorno!$A$2:$B$1683,2,FALSE)</f>
        <v>El XML no contiene el tag de la tasa del tributo de la línea</v>
      </c>
      <c r="M211" s="840" t="s">
        <v>424</v>
      </c>
      <c r="N211" s="860" t="s">
        <v>163</v>
      </c>
    </row>
    <row r="212" spans="1:14" ht="36" x14ac:dyDescent="0.3">
      <c r="A212" s="304"/>
      <c r="B212" s="975"/>
      <c r="C212" s="1030"/>
      <c r="D212" s="1008"/>
      <c r="E212" s="1008"/>
      <c r="F212" s="975"/>
      <c r="G212" s="975"/>
      <c r="H212" s="1030"/>
      <c r="I212" s="838" t="s">
        <v>5062</v>
      </c>
      <c r="J212" s="846" t="s">
        <v>171</v>
      </c>
      <c r="K212" s="853" t="s">
        <v>4264</v>
      </c>
      <c r="L212" s="838" t="str">
        <f>VLOOKUP(K212,CódigosRetorno!$A$2:$B$1683,2,FALSE)</f>
        <v>El dato ingresado como factor de afectacion por linea no cumple con el formato establecido.</v>
      </c>
      <c r="M212" s="840" t="s">
        <v>424</v>
      </c>
      <c r="N212" s="860" t="s">
        <v>163</v>
      </c>
    </row>
    <row r="213" spans="1:14" ht="48" x14ac:dyDescent="0.3">
      <c r="A213" s="304"/>
      <c r="B213" s="975"/>
      <c r="C213" s="1030"/>
      <c r="D213" s="1008"/>
      <c r="E213" s="1008"/>
      <c r="F213" s="975"/>
      <c r="G213" s="975"/>
      <c r="H213" s="1030"/>
      <c r="I213" s="838" t="s">
        <v>5834</v>
      </c>
      <c r="J213" s="846" t="s">
        <v>171</v>
      </c>
      <c r="K213" s="853" t="s">
        <v>3674</v>
      </c>
      <c r="L213" s="838" t="str">
        <f>VLOOKUP(K213,CódigosRetorno!$A$2:$B$1683,2,FALSE)</f>
        <v>El factor de afectación de IGV por linea debe ser diferente a 0.00.</v>
      </c>
      <c r="M213" s="840" t="s">
        <v>424</v>
      </c>
      <c r="N213" s="860" t="s">
        <v>163</v>
      </c>
    </row>
    <row r="214" spans="1:14" ht="48" x14ac:dyDescent="0.3">
      <c r="A214" s="304"/>
      <c r="B214" s="975"/>
      <c r="C214" s="1030"/>
      <c r="D214" s="1008"/>
      <c r="E214" s="1008"/>
      <c r="F214" s="975"/>
      <c r="G214" s="975"/>
      <c r="H214" s="1030"/>
      <c r="I214" s="838" t="s">
        <v>5180</v>
      </c>
      <c r="J214" s="846" t="s">
        <v>171</v>
      </c>
      <c r="K214" s="853" t="s">
        <v>3674</v>
      </c>
      <c r="L214" s="838" t="str">
        <f>VLOOKUP(K214,CódigosRetorno!$A$2:$B$1683,2,FALSE)</f>
        <v>El factor de afectación de IGV por linea debe ser diferente a 0.00.</v>
      </c>
      <c r="M214" s="840" t="s">
        <v>424</v>
      </c>
      <c r="N214" s="860" t="s">
        <v>163</v>
      </c>
    </row>
    <row r="215" spans="1:14" ht="36" x14ac:dyDescent="0.3">
      <c r="A215" s="304"/>
      <c r="B215" s="975"/>
      <c r="C215" s="1030"/>
      <c r="D215" s="1008"/>
      <c r="E215" s="1008"/>
      <c r="F215" s="975"/>
      <c r="G215" s="1008" t="s">
        <v>5709</v>
      </c>
      <c r="H215" s="974" t="s">
        <v>4582</v>
      </c>
      <c r="I215" s="838" t="s">
        <v>4928</v>
      </c>
      <c r="J215" s="846" t="s">
        <v>171</v>
      </c>
      <c r="K215" s="853" t="s">
        <v>1955</v>
      </c>
      <c r="L215" s="838" t="str">
        <f>VLOOKUP(K215,CódigosRetorno!$A$2:$B$1683,2,FALSE)</f>
        <v>El XML no contiene el tag cbc:TaxExemptionReasonCode de Afectacion al IGV</v>
      </c>
      <c r="M215" s="840" t="s">
        <v>424</v>
      </c>
      <c r="N215" s="837" t="s">
        <v>163</v>
      </c>
    </row>
    <row r="216" spans="1:14" ht="24" x14ac:dyDescent="0.3">
      <c r="A216" s="304"/>
      <c r="B216" s="975"/>
      <c r="C216" s="1030"/>
      <c r="D216" s="1008"/>
      <c r="E216" s="1008"/>
      <c r="F216" s="975"/>
      <c r="G216" s="1008"/>
      <c r="H216" s="974"/>
      <c r="I216" s="838" t="s">
        <v>4770</v>
      </c>
      <c r="J216" s="846" t="s">
        <v>171</v>
      </c>
      <c r="K216" s="853" t="s">
        <v>3562</v>
      </c>
      <c r="L216" s="838" t="str">
        <f>VLOOKUP(K216,CódigosRetorno!$A$2:$B$1683,2,FALSE)</f>
        <v>Afectación de IGV no corresponde al código de tributo de la linea.</v>
      </c>
      <c r="M216" s="840" t="s">
        <v>424</v>
      </c>
      <c r="N216" s="837" t="s">
        <v>163</v>
      </c>
    </row>
    <row r="217" spans="1:14" ht="48" x14ac:dyDescent="0.3">
      <c r="A217" s="304"/>
      <c r="B217" s="975"/>
      <c r="C217" s="1030"/>
      <c r="D217" s="1008"/>
      <c r="E217" s="1008"/>
      <c r="F217" s="975"/>
      <c r="G217" s="1008"/>
      <c r="H217" s="974"/>
      <c r="I217" s="838" t="s">
        <v>4929</v>
      </c>
      <c r="J217" s="846" t="s">
        <v>171</v>
      </c>
      <c r="K217" s="853" t="s">
        <v>2298</v>
      </c>
      <c r="L217" s="838" t="str">
        <f>VLOOKUP(K217,CódigosRetorno!$A$2:$B$1683,2,FALSE)</f>
        <v>El tipo de afectacion del IGV es incorrecto</v>
      </c>
      <c r="M217" s="840" t="s">
        <v>424</v>
      </c>
      <c r="N217" s="837" t="s">
        <v>4648</v>
      </c>
    </row>
    <row r="218" spans="1:14" ht="36" x14ac:dyDescent="0.3">
      <c r="A218" s="304"/>
      <c r="B218" s="975"/>
      <c r="C218" s="1030"/>
      <c r="D218" s="1008"/>
      <c r="E218" s="1008"/>
      <c r="F218" s="975"/>
      <c r="G218" s="1008"/>
      <c r="H218" s="974"/>
      <c r="I218" s="838" t="s">
        <v>4771</v>
      </c>
      <c r="J218" s="846" t="s">
        <v>171</v>
      </c>
      <c r="K218" s="853" t="s">
        <v>1675</v>
      </c>
      <c r="L218" s="838" t="str">
        <f>VLOOKUP(K218,CódigosRetorno!$A$2:$B$1683,2,FALSE)</f>
        <v>Operaciones de exportacion, deben consignar Tipo Afectacion igual a 40</v>
      </c>
      <c r="M218" s="840" t="s">
        <v>424</v>
      </c>
      <c r="N218" s="837" t="s">
        <v>163</v>
      </c>
    </row>
    <row r="219" spans="1:14" ht="36" x14ac:dyDescent="0.3">
      <c r="A219" s="304"/>
      <c r="B219" s="975"/>
      <c r="C219" s="1030"/>
      <c r="D219" s="1008"/>
      <c r="E219" s="1008"/>
      <c r="F219" s="975"/>
      <c r="G219" s="1008"/>
      <c r="H219" s="974"/>
      <c r="I219" s="838" t="s">
        <v>5082</v>
      </c>
      <c r="J219" s="846" t="s">
        <v>171</v>
      </c>
      <c r="K219" s="853" t="s">
        <v>1673</v>
      </c>
      <c r="L219" s="838" t="str">
        <f>VLOOKUP(K219,CódigosRetorno!$A$2:$B$1683,2,FALSE)</f>
        <v>Comprobante operacion sujeta IVAP solo debe tener ítems con código de afectación del IGV igual a 17</v>
      </c>
      <c r="M219" s="840" t="s">
        <v>424</v>
      </c>
      <c r="N219" s="837" t="s">
        <v>163</v>
      </c>
    </row>
    <row r="220" spans="1:14" ht="24" x14ac:dyDescent="0.3">
      <c r="A220" s="304"/>
      <c r="B220" s="975"/>
      <c r="C220" s="1030"/>
      <c r="D220" s="1008"/>
      <c r="E220" s="1008" t="s">
        <v>8</v>
      </c>
      <c r="F220" s="975"/>
      <c r="G220" s="860" t="s">
        <v>3885</v>
      </c>
      <c r="H220" s="867" t="s">
        <v>3886</v>
      </c>
      <c r="I220" s="838" t="s">
        <v>4238</v>
      </c>
      <c r="J220" s="846" t="s">
        <v>1075</v>
      </c>
      <c r="K220" s="853" t="s">
        <v>4226</v>
      </c>
      <c r="L220" s="838" t="str">
        <f>VLOOKUP(K220,CódigosRetorno!$A$2:$B$1683,2,FALSE)</f>
        <v>El dato ingresado como atributo @listAgencyName es incorrecto.</v>
      </c>
      <c r="M220" s="840" t="s">
        <v>424</v>
      </c>
      <c r="N220" s="860" t="s">
        <v>163</v>
      </c>
    </row>
    <row r="221" spans="1:14" ht="24" x14ac:dyDescent="0.3">
      <c r="A221" s="304"/>
      <c r="B221" s="975"/>
      <c r="C221" s="1030"/>
      <c r="D221" s="1008"/>
      <c r="E221" s="1008"/>
      <c r="F221" s="975"/>
      <c r="G221" s="860" t="s">
        <v>3993</v>
      </c>
      <c r="H221" s="867" t="s">
        <v>3888</v>
      </c>
      <c r="I221" s="838" t="s">
        <v>6314</v>
      </c>
      <c r="J221" s="840" t="s">
        <v>1075</v>
      </c>
      <c r="K221" s="846" t="s">
        <v>4227</v>
      </c>
      <c r="L221" s="838" t="str">
        <f>VLOOKUP(K221,CódigosRetorno!$A$2:$B$1683,2,FALSE)</f>
        <v>El dato ingresado como atributo @listName es incorrecto.</v>
      </c>
      <c r="M221" s="840" t="s">
        <v>424</v>
      </c>
      <c r="N221" s="860" t="s">
        <v>163</v>
      </c>
    </row>
    <row r="222" spans="1:14" ht="36" x14ac:dyDescent="0.3">
      <c r="A222" s="304"/>
      <c r="B222" s="975"/>
      <c r="C222" s="1030"/>
      <c r="D222" s="1008"/>
      <c r="E222" s="1008"/>
      <c r="F222" s="975"/>
      <c r="G222" s="837" t="s">
        <v>3994</v>
      </c>
      <c r="H222" s="867" t="s">
        <v>3890</v>
      </c>
      <c r="I222" s="838" t="s">
        <v>6315</v>
      </c>
      <c r="J222" s="846" t="s">
        <v>1075</v>
      </c>
      <c r="K222" s="853" t="s">
        <v>4228</v>
      </c>
      <c r="L222" s="838" t="str">
        <f>VLOOKUP(K222,CódigosRetorno!$A$2:$B$1683,2,FALSE)</f>
        <v>El dato ingresado como atributo @listURI es incorrecto.</v>
      </c>
      <c r="M222" s="840" t="s">
        <v>424</v>
      </c>
      <c r="N222" s="860" t="s">
        <v>163</v>
      </c>
    </row>
    <row r="223" spans="1:14" ht="24" x14ac:dyDescent="0.3">
      <c r="A223" s="304"/>
      <c r="B223" s="975"/>
      <c r="C223" s="1030"/>
      <c r="D223" s="1008"/>
      <c r="E223" s="1008" t="s">
        <v>4</v>
      </c>
      <c r="F223" s="975" t="s">
        <v>40</v>
      </c>
      <c r="G223" s="1008" t="s">
        <v>5710</v>
      </c>
      <c r="H223" s="974" t="s">
        <v>4737</v>
      </c>
      <c r="I223" s="838" t="s">
        <v>2854</v>
      </c>
      <c r="J223" s="846" t="s">
        <v>171</v>
      </c>
      <c r="K223" s="853" t="s">
        <v>2302</v>
      </c>
      <c r="L223" s="838" t="str">
        <f>VLOOKUP(K223,CódigosRetorno!$A$2:$B$1683,2,FALSE)</f>
        <v>El XML no contiene el tag cac:TaxCategory/cac:TaxScheme/cbc:ID del Item</v>
      </c>
      <c r="M223" s="840" t="s">
        <v>424</v>
      </c>
      <c r="N223" s="837" t="s">
        <v>163</v>
      </c>
    </row>
    <row r="224" spans="1:14" ht="24" x14ac:dyDescent="0.3">
      <c r="A224" s="304"/>
      <c r="B224" s="975"/>
      <c r="C224" s="1030"/>
      <c r="D224" s="1008"/>
      <c r="E224" s="1008"/>
      <c r="F224" s="975"/>
      <c r="G224" s="1008"/>
      <c r="H224" s="974"/>
      <c r="I224" s="838" t="s">
        <v>2890</v>
      </c>
      <c r="J224" s="846" t="s">
        <v>171</v>
      </c>
      <c r="K224" s="853" t="s">
        <v>2303</v>
      </c>
      <c r="L224" s="838" t="str">
        <f>VLOOKUP(K224,CódigosRetorno!$A$2:$B$1683,2,FALSE)</f>
        <v>El codigo del tributo es invalido</v>
      </c>
      <c r="M224" s="840" t="s">
        <v>424</v>
      </c>
      <c r="N224" s="837" t="s">
        <v>4649</v>
      </c>
    </row>
    <row r="225" spans="1:14" ht="24" x14ac:dyDescent="0.3">
      <c r="A225" s="304"/>
      <c r="B225" s="975"/>
      <c r="C225" s="1030"/>
      <c r="D225" s="1008"/>
      <c r="E225" s="1008"/>
      <c r="F225" s="975"/>
      <c r="G225" s="1008"/>
      <c r="H225" s="974"/>
      <c r="I225" s="500" t="s">
        <v>6253</v>
      </c>
      <c r="J225" s="373" t="s">
        <v>171</v>
      </c>
      <c r="K225" s="374" t="s">
        <v>3792</v>
      </c>
      <c r="L225" s="838" t="str">
        <f>VLOOKUP(K225,CódigosRetorno!$A$2:$B$1683,2,FALSE)</f>
        <v>El código de tributo no debe repetirse a nivel de item</v>
      </c>
      <c r="M225" s="840" t="s">
        <v>424</v>
      </c>
      <c r="N225" s="860" t="s">
        <v>163</v>
      </c>
    </row>
    <row r="226" spans="1:14" ht="48" x14ac:dyDescent="0.3">
      <c r="A226" s="304"/>
      <c r="B226" s="975"/>
      <c r="C226" s="1030"/>
      <c r="D226" s="1008"/>
      <c r="E226" s="1008"/>
      <c r="F226" s="975"/>
      <c r="G226" s="1008"/>
      <c r="H226" s="974"/>
      <c r="I226" s="914" t="s">
        <v>7054</v>
      </c>
      <c r="J226" s="721" t="s">
        <v>171</v>
      </c>
      <c r="K226" s="722" t="s">
        <v>4271</v>
      </c>
      <c r="L226" s="838" t="str">
        <f>VLOOKUP(K226,CódigosRetorno!$A$2:$B$1683,2,FALSE)</f>
        <v>El XML debe contener al menos un tributo por linea de afectacion por IGV</v>
      </c>
      <c r="M226" s="840" t="s">
        <v>424</v>
      </c>
      <c r="N226" s="860" t="s">
        <v>163</v>
      </c>
    </row>
    <row r="227" spans="1:14" ht="108" x14ac:dyDescent="0.3">
      <c r="A227" s="304"/>
      <c r="B227" s="975"/>
      <c r="C227" s="1030"/>
      <c r="D227" s="1008"/>
      <c r="E227" s="1008"/>
      <c r="F227" s="975"/>
      <c r="G227" s="1008"/>
      <c r="H227" s="974"/>
      <c r="I227" s="839" t="s">
        <v>4905</v>
      </c>
      <c r="J227" s="846" t="s">
        <v>171</v>
      </c>
      <c r="K227" s="853" t="s">
        <v>4892</v>
      </c>
      <c r="L227" s="838" t="str">
        <f>VLOOKUP(K227,CódigosRetorno!$A$2:$B$1683,2,FALSE)</f>
        <v>La combinación de tributos no es permitida</v>
      </c>
      <c r="M227" s="840" t="s">
        <v>424</v>
      </c>
      <c r="N227" s="860" t="s">
        <v>163</v>
      </c>
    </row>
    <row r="228" spans="1:14" ht="24" x14ac:dyDescent="0.3">
      <c r="A228" s="304"/>
      <c r="B228" s="975"/>
      <c r="C228" s="1030"/>
      <c r="D228" s="1008"/>
      <c r="E228" s="1008" t="s">
        <v>8</v>
      </c>
      <c r="F228" s="975"/>
      <c r="G228" s="837" t="s">
        <v>3932</v>
      </c>
      <c r="H228" s="838" t="s">
        <v>3901</v>
      </c>
      <c r="I228" s="838" t="s">
        <v>6316</v>
      </c>
      <c r="J228" s="840" t="s">
        <v>1075</v>
      </c>
      <c r="K228" s="846" t="s">
        <v>4231</v>
      </c>
      <c r="L228" s="838" t="str">
        <f>VLOOKUP(K228,CódigosRetorno!$A$2:$B$1683,2,FALSE)</f>
        <v>El dato ingresado como atributo @schemeName es incorrecto.</v>
      </c>
      <c r="M228" s="840" t="s">
        <v>424</v>
      </c>
      <c r="N228" s="860" t="s">
        <v>163</v>
      </c>
    </row>
    <row r="229" spans="1:14" ht="24" x14ac:dyDescent="0.3">
      <c r="A229" s="304"/>
      <c r="B229" s="975"/>
      <c r="C229" s="1030"/>
      <c r="D229" s="1008"/>
      <c r="E229" s="1008"/>
      <c r="F229" s="975"/>
      <c r="G229" s="837" t="s">
        <v>3885</v>
      </c>
      <c r="H229" s="838" t="s">
        <v>3902</v>
      </c>
      <c r="I229" s="838" t="s">
        <v>4238</v>
      </c>
      <c r="J229" s="840" t="s">
        <v>1075</v>
      </c>
      <c r="K229" s="846" t="s">
        <v>4232</v>
      </c>
      <c r="L229" s="838" t="str">
        <f>VLOOKUP(K229,CódigosRetorno!$A$2:$B$1683,2,FALSE)</f>
        <v>El dato ingresado como atributo @schemeAgencyName es incorrecto.</v>
      </c>
      <c r="M229" s="840" t="s">
        <v>424</v>
      </c>
      <c r="N229" s="860" t="s">
        <v>163</v>
      </c>
    </row>
    <row r="230" spans="1:14" ht="36" x14ac:dyDescent="0.3">
      <c r="A230" s="304"/>
      <c r="B230" s="975"/>
      <c r="C230" s="1030"/>
      <c r="D230" s="1008"/>
      <c r="E230" s="1008"/>
      <c r="F230" s="975"/>
      <c r="G230" s="860" t="s">
        <v>4551</v>
      </c>
      <c r="H230" s="867" t="s">
        <v>3904</v>
      </c>
      <c r="I230" s="838" t="s">
        <v>6317</v>
      </c>
      <c r="J230" s="846" t="s">
        <v>1075</v>
      </c>
      <c r="K230" s="853" t="s">
        <v>4233</v>
      </c>
      <c r="L230" s="838" t="str">
        <f>VLOOKUP(K230,CódigosRetorno!$A$2:$B$1683,2,FALSE)</f>
        <v>El dato ingresado como atributo @schemeURI es incorrecto.</v>
      </c>
      <c r="M230" s="840" t="s">
        <v>424</v>
      </c>
      <c r="N230" s="860" t="s">
        <v>163</v>
      </c>
    </row>
    <row r="231" spans="1:14" ht="24" x14ac:dyDescent="0.3">
      <c r="A231" s="304"/>
      <c r="B231" s="975"/>
      <c r="C231" s="1030"/>
      <c r="D231" s="1008"/>
      <c r="E231" s="1008" t="s">
        <v>4</v>
      </c>
      <c r="F231" s="975" t="s">
        <v>42</v>
      </c>
      <c r="G231" s="1008" t="s">
        <v>5710</v>
      </c>
      <c r="H231" s="974" t="s">
        <v>3934</v>
      </c>
      <c r="I231" s="838" t="s">
        <v>2854</v>
      </c>
      <c r="J231" s="846" t="s">
        <v>171</v>
      </c>
      <c r="K231" s="853" t="s">
        <v>3679</v>
      </c>
      <c r="L231" s="838" t="str">
        <f>VLOOKUP(K231,CódigosRetorno!$A$2:$B$1683,2,FALSE)</f>
        <v>El XML no contiene el tag o no existe información del nombre de tributo de la línea</v>
      </c>
      <c r="M231" s="840" t="s">
        <v>424</v>
      </c>
      <c r="N231" s="837" t="s">
        <v>163</v>
      </c>
    </row>
    <row r="232" spans="1:14" ht="24" x14ac:dyDescent="0.3">
      <c r="A232" s="304"/>
      <c r="B232" s="975"/>
      <c r="C232" s="1030"/>
      <c r="D232" s="1008"/>
      <c r="E232" s="1008"/>
      <c r="F232" s="975"/>
      <c r="G232" s="1008"/>
      <c r="H232" s="974"/>
      <c r="I232" s="839" t="s">
        <v>4880</v>
      </c>
      <c r="J232" s="846" t="s">
        <v>171</v>
      </c>
      <c r="K232" s="853" t="s">
        <v>3564</v>
      </c>
      <c r="L232" s="838" t="str">
        <f>VLOOKUP(K232,CódigosRetorno!$A$2:$B$1683,2,FALSE)</f>
        <v>Nombre de tributo no corresponde al código de tributo de la linea.</v>
      </c>
      <c r="M232" s="840" t="s">
        <v>424</v>
      </c>
      <c r="N232" s="837" t="s">
        <v>4649</v>
      </c>
    </row>
    <row r="233" spans="1:14" ht="36" x14ac:dyDescent="0.3">
      <c r="A233" s="304"/>
      <c r="B233" s="975"/>
      <c r="C233" s="1030"/>
      <c r="D233" s="1008"/>
      <c r="E233" s="1008"/>
      <c r="F233" s="837" t="s">
        <v>12</v>
      </c>
      <c r="G233" s="840" t="s">
        <v>5710</v>
      </c>
      <c r="H233" s="839" t="s">
        <v>3997</v>
      </c>
      <c r="I233" s="839" t="s">
        <v>4878</v>
      </c>
      <c r="J233" s="846" t="s">
        <v>171</v>
      </c>
      <c r="K233" s="846" t="s">
        <v>727</v>
      </c>
      <c r="L233" s="838" t="str">
        <f>VLOOKUP(K233,CódigosRetorno!$A$2:$B$1683,2,FALSE)</f>
        <v>El Name o TaxTypeCode debe corresponder al codigo de tributo del item</v>
      </c>
      <c r="M233" s="840" t="s">
        <v>424</v>
      </c>
      <c r="N233" s="837" t="s">
        <v>4649</v>
      </c>
    </row>
    <row r="234" spans="1:14" ht="36" x14ac:dyDescent="0.3">
      <c r="A234" s="304"/>
      <c r="B234" s="975">
        <f>B200+1</f>
        <v>36</v>
      </c>
      <c r="C234" s="1030" t="s">
        <v>5973</v>
      </c>
      <c r="D234" s="1008" t="s">
        <v>14</v>
      </c>
      <c r="E234" s="1008" t="s">
        <v>8</v>
      </c>
      <c r="F234" s="837" t="s">
        <v>11</v>
      </c>
      <c r="G234" s="840" t="s">
        <v>15</v>
      </c>
      <c r="H234" s="838" t="s">
        <v>3990</v>
      </c>
      <c r="I234" s="838" t="s">
        <v>5072</v>
      </c>
      <c r="J234" s="840" t="s">
        <v>171</v>
      </c>
      <c r="K234" s="853" t="s">
        <v>3737</v>
      </c>
      <c r="L234" s="838" t="str">
        <f>VLOOKUP(K234,CódigosRetorno!$A$2:$B$1683,2,FALSE)</f>
        <v>El dato ingresado en TaxableAmount de la linea no cumple con el formato establecido</v>
      </c>
      <c r="M234" s="840" t="s">
        <v>424</v>
      </c>
      <c r="N234" s="837" t="s">
        <v>163</v>
      </c>
    </row>
    <row r="235" spans="1:14" ht="24" x14ac:dyDescent="0.3">
      <c r="A235" s="304"/>
      <c r="B235" s="975"/>
      <c r="C235" s="1030"/>
      <c r="D235" s="1008"/>
      <c r="E235" s="1008"/>
      <c r="F235" s="837" t="s">
        <v>12</v>
      </c>
      <c r="G235" s="840" t="s">
        <v>5700</v>
      </c>
      <c r="H235" s="867" t="s">
        <v>3928</v>
      </c>
      <c r="I235" s="838" t="s">
        <v>4742</v>
      </c>
      <c r="J235" s="840" t="s">
        <v>171</v>
      </c>
      <c r="K235" s="846" t="s">
        <v>695</v>
      </c>
      <c r="L235" s="838" t="str">
        <f>VLOOKUP(K235,CódigosRetorno!$A$2:$B$1683,2,FALSE)</f>
        <v>La moneda debe ser la misma en todo el documento. Salvo las percepciones que sólo son en moneda nacional.</v>
      </c>
      <c r="M235" s="840" t="s">
        <v>424</v>
      </c>
      <c r="N235" s="837" t="s">
        <v>163</v>
      </c>
    </row>
    <row r="236" spans="1:14" ht="24" x14ac:dyDescent="0.3">
      <c r="A236" s="304"/>
      <c r="B236" s="975"/>
      <c r="C236" s="1030"/>
      <c r="D236" s="1008"/>
      <c r="E236" s="1008"/>
      <c r="F236" s="975" t="s">
        <v>11</v>
      </c>
      <c r="G236" s="1008" t="s">
        <v>15</v>
      </c>
      <c r="H236" s="974" t="s">
        <v>4711</v>
      </c>
      <c r="I236" s="838" t="s">
        <v>5073</v>
      </c>
      <c r="J236" s="846" t="s">
        <v>171</v>
      </c>
      <c r="K236" s="853" t="s">
        <v>2306</v>
      </c>
      <c r="L236" s="838" t="str">
        <f>VLOOKUP(K236,CódigosRetorno!$A$2:$B$1683,2,FALSE)</f>
        <v>El dato ingresado en TaxAmount de la linea no cumple con el formato establecido</v>
      </c>
      <c r="M236" s="840" t="s">
        <v>424</v>
      </c>
      <c r="N236" s="860" t="s">
        <v>163</v>
      </c>
    </row>
    <row r="237" spans="1:14" ht="48" x14ac:dyDescent="0.3">
      <c r="A237" s="304"/>
      <c r="B237" s="975"/>
      <c r="C237" s="1030"/>
      <c r="D237" s="1008"/>
      <c r="E237" s="1008"/>
      <c r="F237" s="975"/>
      <c r="G237" s="1008"/>
      <c r="H237" s="974"/>
      <c r="I237" s="838" t="s">
        <v>4930</v>
      </c>
      <c r="J237" s="846" t="s">
        <v>171</v>
      </c>
      <c r="K237" s="853" t="s">
        <v>4283</v>
      </c>
      <c r="L237" s="838" t="str">
        <f>VLOOKUP(K237,CódigosRetorno!$A$2:$B$1683,2,FALSE)</f>
        <v>El producto del factor y monto base de la afectación del ISC no corresponde al monto de afectacion de linea.</v>
      </c>
      <c r="M237" s="840" t="s">
        <v>424</v>
      </c>
      <c r="N237" s="860" t="s">
        <v>163</v>
      </c>
    </row>
    <row r="238" spans="1:14" ht="48" x14ac:dyDescent="0.3">
      <c r="A238" s="304"/>
      <c r="B238" s="975"/>
      <c r="C238" s="1030"/>
      <c r="D238" s="1008"/>
      <c r="E238" s="1008"/>
      <c r="F238" s="975"/>
      <c r="G238" s="1008"/>
      <c r="H238" s="974"/>
      <c r="I238" s="838" t="s">
        <v>4931</v>
      </c>
      <c r="J238" s="846" t="s">
        <v>171</v>
      </c>
      <c r="K238" s="853" t="s">
        <v>4284</v>
      </c>
      <c r="L238" s="838" t="str">
        <f>VLOOKUP(K238,CódigosRetorno!$A$2:$B$1683,2,FALSE)</f>
        <v>El producto del factor y monto base de la afectación de otros tributos no corresponde al monto de afectacion de linea.</v>
      </c>
      <c r="M238" s="840" t="s">
        <v>424</v>
      </c>
      <c r="N238" s="860" t="s">
        <v>163</v>
      </c>
    </row>
    <row r="239" spans="1:14" ht="24" x14ac:dyDescent="0.3">
      <c r="A239" s="304"/>
      <c r="B239" s="975"/>
      <c r="C239" s="1030"/>
      <c r="D239" s="1008"/>
      <c r="E239" s="1008"/>
      <c r="F239" s="837" t="s">
        <v>12</v>
      </c>
      <c r="G239" s="840" t="s">
        <v>5700</v>
      </c>
      <c r="H239" s="867" t="s">
        <v>3928</v>
      </c>
      <c r="I239" s="838" t="s">
        <v>4742</v>
      </c>
      <c r="J239" s="840" t="s">
        <v>171</v>
      </c>
      <c r="K239" s="846" t="s">
        <v>695</v>
      </c>
      <c r="L239" s="838" t="str">
        <f>VLOOKUP(K239,CódigosRetorno!$A$2:$B$1683,2,FALSE)</f>
        <v>La moneda debe ser la misma en todo el documento. Salvo las percepciones que sólo son en moneda nacional.</v>
      </c>
      <c r="M239" s="840" t="s">
        <v>424</v>
      </c>
      <c r="N239" s="837" t="s">
        <v>163</v>
      </c>
    </row>
    <row r="240" spans="1:14" ht="24" x14ac:dyDescent="0.3">
      <c r="A240" s="304"/>
      <c r="B240" s="975"/>
      <c r="C240" s="1030"/>
      <c r="D240" s="1008"/>
      <c r="E240" s="1008"/>
      <c r="F240" s="975" t="s">
        <v>3929</v>
      </c>
      <c r="G240" s="975" t="s">
        <v>3930</v>
      </c>
      <c r="H240" s="974" t="s">
        <v>3995</v>
      </c>
      <c r="I240" s="855" t="s">
        <v>6283</v>
      </c>
      <c r="J240" s="447" t="s">
        <v>171</v>
      </c>
      <c r="K240" s="445" t="s">
        <v>3673</v>
      </c>
      <c r="L240" s="838" t="str">
        <f>VLOOKUP(K240,CódigosRetorno!$A$2:$B$1683,2,FALSE)</f>
        <v>El XML no contiene el tag de la tasa del tributo de la línea</v>
      </c>
      <c r="M240" s="840" t="s">
        <v>424</v>
      </c>
      <c r="N240" s="860" t="s">
        <v>163</v>
      </c>
    </row>
    <row r="241" spans="1:14" ht="36" x14ac:dyDescent="0.3">
      <c r="A241" s="304"/>
      <c r="B241" s="975"/>
      <c r="C241" s="1030"/>
      <c r="D241" s="1008"/>
      <c r="E241" s="1008"/>
      <c r="F241" s="975"/>
      <c r="G241" s="975"/>
      <c r="H241" s="974"/>
      <c r="I241" s="838" t="s">
        <v>5062</v>
      </c>
      <c r="J241" s="846" t="s">
        <v>171</v>
      </c>
      <c r="K241" s="853" t="s">
        <v>4264</v>
      </c>
      <c r="L241" s="838" t="str">
        <f>VLOOKUP(K241,CódigosRetorno!$A$2:$B$1683,2,FALSE)</f>
        <v>El dato ingresado como factor de afectacion por linea no cumple con el formato establecido.</v>
      </c>
      <c r="M241" s="840" t="s">
        <v>424</v>
      </c>
      <c r="N241" s="860" t="s">
        <v>163</v>
      </c>
    </row>
    <row r="242" spans="1:14" ht="36" x14ac:dyDescent="0.3">
      <c r="A242" s="304"/>
      <c r="B242" s="975"/>
      <c r="C242" s="1030"/>
      <c r="D242" s="1008"/>
      <c r="E242" s="1008"/>
      <c r="F242" s="975"/>
      <c r="G242" s="975"/>
      <c r="H242" s="974"/>
      <c r="I242" s="838" t="s">
        <v>4932</v>
      </c>
      <c r="J242" s="846" t="s">
        <v>171</v>
      </c>
      <c r="K242" s="853" t="s">
        <v>4267</v>
      </c>
      <c r="L242" s="838" t="str">
        <f>VLOOKUP(K242,CódigosRetorno!$A$2:$B$1683,2,FALSE)</f>
        <v>El factor de afectación de ISC por linea debe ser diferente a 0.00.</v>
      </c>
      <c r="M242" s="840" t="s">
        <v>424</v>
      </c>
      <c r="N242" s="860" t="s">
        <v>163</v>
      </c>
    </row>
    <row r="243" spans="1:14" ht="36" x14ac:dyDescent="0.3">
      <c r="A243" s="304"/>
      <c r="B243" s="975"/>
      <c r="C243" s="1030"/>
      <c r="D243" s="1008"/>
      <c r="E243" s="1008"/>
      <c r="F243" s="975" t="s">
        <v>9</v>
      </c>
      <c r="G243" s="1008" t="s">
        <v>5711</v>
      </c>
      <c r="H243" s="974" t="s">
        <v>3996</v>
      </c>
      <c r="I243" s="838" t="s">
        <v>4933</v>
      </c>
      <c r="J243" s="846" t="s">
        <v>171</v>
      </c>
      <c r="K243" s="853" t="s">
        <v>1953</v>
      </c>
      <c r="L243" s="838" t="str">
        <f>VLOOKUP(K243,CódigosRetorno!$A$2:$B$1683,2,FALSE)</f>
        <v>Si existe monto de ISC en el ITEM debe especificar el sistema de calculo</v>
      </c>
      <c r="M243" s="840" t="s">
        <v>424</v>
      </c>
      <c r="N243" s="837" t="s">
        <v>163</v>
      </c>
    </row>
    <row r="244" spans="1:14" ht="24" x14ac:dyDescent="0.3">
      <c r="A244" s="304"/>
      <c r="B244" s="975"/>
      <c r="C244" s="1030"/>
      <c r="D244" s="1008"/>
      <c r="E244" s="1008"/>
      <c r="F244" s="975"/>
      <c r="G244" s="1008"/>
      <c r="H244" s="974"/>
      <c r="I244" s="838" t="s">
        <v>4738</v>
      </c>
      <c r="J244" s="846" t="s">
        <v>171</v>
      </c>
      <c r="K244" s="853" t="s">
        <v>4782</v>
      </c>
      <c r="L244" s="838" t="str">
        <f>VLOOKUP(K244,CódigosRetorno!$A$2:$B$1683,2,FALSE)</f>
        <v>Solo debe consignar sistema de calculo si el tributo es ISC</v>
      </c>
      <c r="M244" s="840" t="s">
        <v>424</v>
      </c>
      <c r="N244" s="860" t="s">
        <v>163</v>
      </c>
    </row>
    <row r="245" spans="1:14" ht="36" x14ac:dyDescent="0.3">
      <c r="A245" s="304"/>
      <c r="B245" s="975"/>
      <c r="C245" s="1030"/>
      <c r="D245" s="1008"/>
      <c r="E245" s="1008"/>
      <c r="F245" s="975"/>
      <c r="G245" s="1008"/>
      <c r="H245" s="974"/>
      <c r="I245" s="838" t="s">
        <v>4934</v>
      </c>
      <c r="J245" s="846" t="s">
        <v>171</v>
      </c>
      <c r="K245" s="853" t="s">
        <v>2297</v>
      </c>
      <c r="L245" s="838" t="str">
        <f>VLOOKUP(K245,CódigosRetorno!$A$2:$B$1683,2,FALSE)</f>
        <v>El sistema de calculo del ISC es incorrecto</v>
      </c>
      <c r="M245" s="840" t="s">
        <v>424</v>
      </c>
      <c r="N245" s="837" t="s">
        <v>4650</v>
      </c>
    </row>
    <row r="246" spans="1:14" ht="24" x14ac:dyDescent="0.3">
      <c r="A246" s="304"/>
      <c r="B246" s="975"/>
      <c r="C246" s="1030"/>
      <c r="D246" s="1008"/>
      <c r="E246" s="1008"/>
      <c r="F246" s="975" t="s">
        <v>40</v>
      </c>
      <c r="G246" s="1008" t="s">
        <v>5710</v>
      </c>
      <c r="H246" s="974" t="s">
        <v>4737</v>
      </c>
      <c r="I246" s="838" t="s">
        <v>2854</v>
      </c>
      <c r="J246" s="846" t="s">
        <v>171</v>
      </c>
      <c r="K246" s="853" t="s">
        <v>2302</v>
      </c>
      <c r="L246" s="838" t="str">
        <f>VLOOKUP(K246,CódigosRetorno!$A$2:$B$1683,2,FALSE)</f>
        <v>El XML no contiene el tag cac:TaxCategory/cac:TaxScheme/cbc:ID del Item</v>
      </c>
      <c r="M246" s="840" t="s">
        <v>424</v>
      </c>
      <c r="N246" s="837" t="s">
        <v>163</v>
      </c>
    </row>
    <row r="247" spans="1:14" ht="24" x14ac:dyDescent="0.3">
      <c r="A247" s="304"/>
      <c r="B247" s="975"/>
      <c r="C247" s="1030"/>
      <c r="D247" s="1008"/>
      <c r="E247" s="1008"/>
      <c r="F247" s="975"/>
      <c r="G247" s="1008"/>
      <c r="H247" s="974"/>
      <c r="I247" s="838" t="s">
        <v>2890</v>
      </c>
      <c r="J247" s="846" t="s">
        <v>171</v>
      </c>
      <c r="K247" s="853" t="s">
        <v>2303</v>
      </c>
      <c r="L247" s="838" t="str">
        <f>VLOOKUP(K247,CódigosRetorno!$A$2:$B$1683,2,FALSE)</f>
        <v>El codigo del tributo es invalido</v>
      </c>
      <c r="M247" s="840" t="s">
        <v>424</v>
      </c>
      <c r="N247" s="837" t="s">
        <v>4649</v>
      </c>
    </row>
    <row r="248" spans="1:14" ht="24" x14ac:dyDescent="0.3">
      <c r="A248" s="304"/>
      <c r="B248" s="975"/>
      <c r="C248" s="1030"/>
      <c r="D248" s="1008"/>
      <c r="E248" s="1008"/>
      <c r="F248" s="975"/>
      <c r="G248" s="1008"/>
      <c r="H248" s="974"/>
      <c r="I248" s="500" t="s">
        <v>6253</v>
      </c>
      <c r="J248" s="373" t="s">
        <v>171</v>
      </c>
      <c r="K248" s="374" t="s">
        <v>3792</v>
      </c>
      <c r="L248" s="838" t="str">
        <f>VLOOKUP(K248,CódigosRetorno!$A$2:$B$1683,2,FALSE)</f>
        <v>El código de tributo no debe repetirse a nivel de item</v>
      </c>
      <c r="M248" s="840" t="s">
        <v>424</v>
      </c>
      <c r="N248" s="860" t="s">
        <v>163</v>
      </c>
    </row>
    <row r="249" spans="1:14" ht="24" x14ac:dyDescent="0.3">
      <c r="A249" s="304"/>
      <c r="B249" s="975"/>
      <c r="C249" s="1030"/>
      <c r="D249" s="1008"/>
      <c r="E249" s="1008"/>
      <c r="F249" s="975"/>
      <c r="G249" s="837" t="s">
        <v>3932</v>
      </c>
      <c r="H249" s="838" t="s">
        <v>3901</v>
      </c>
      <c r="I249" s="838" t="s">
        <v>6316</v>
      </c>
      <c r="J249" s="840" t="s">
        <v>1075</v>
      </c>
      <c r="K249" s="846" t="s">
        <v>4231</v>
      </c>
      <c r="L249" s="838" t="str">
        <f>VLOOKUP(K249,CódigosRetorno!$A$2:$B$1683,2,FALSE)</f>
        <v>El dato ingresado como atributo @schemeName es incorrecto.</v>
      </c>
      <c r="M249" s="840" t="s">
        <v>424</v>
      </c>
      <c r="N249" s="860" t="s">
        <v>163</v>
      </c>
    </row>
    <row r="250" spans="1:14" ht="24" x14ac:dyDescent="0.3">
      <c r="A250" s="304"/>
      <c r="B250" s="975"/>
      <c r="C250" s="1030"/>
      <c r="D250" s="1008"/>
      <c r="E250" s="1008"/>
      <c r="F250" s="975"/>
      <c r="G250" s="837" t="s">
        <v>3885</v>
      </c>
      <c r="H250" s="838" t="s">
        <v>3902</v>
      </c>
      <c r="I250" s="838" t="s">
        <v>4238</v>
      </c>
      <c r="J250" s="840" t="s">
        <v>1075</v>
      </c>
      <c r="K250" s="846" t="s">
        <v>4232</v>
      </c>
      <c r="L250" s="838" t="str">
        <f>VLOOKUP(K250,CódigosRetorno!$A$2:$B$1683,2,FALSE)</f>
        <v>El dato ingresado como atributo @schemeAgencyName es incorrecto.</v>
      </c>
      <c r="M250" s="840" t="s">
        <v>424</v>
      </c>
      <c r="N250" s="860" t="s">
        <v>163</v>
      </c>
    </row>
    <row r="251" spans="1:14" ht="36" x14ac:dyDescent="0.3">
      <c r="A251" s="304"/>
      <c r="B251" s="975"/>
      <c r="C251" s="1030"/>
      <c r="D251" s="1008"/>
      <c r="E251" s="1008"/>
      <c r="F251" s="975"/>
      <c r="G251" s="837" t="s">
        <v>4276</v>
      </c>
      <c r="H251" s="867" t="s">
        <v>3904</v>
      </c>
      <c r="I251" s="838" t="s">
        <v>6317</v>
      </c>
      <c r="J251" s="846" t="s">
        <v>1075</v>
      </c>
      <c r="K251" s="853" t="s">
        <v>4233</v>
      </c>
      <c r="L251" s="838" t="str">
        <f>VLOOKUP(K251,CódigosRetorno!$A$2:$B$1683,2,FALSE)</f>
        <v>El dato ingresado como atributo @schemeURI es incorrecto.</v>
      </c>
      <c r="M251" s="840" t="s">
        <v>424</v>
      </c>
      <c r="N251" s="860" t="s">
        <v>163</v>
      </c>
    </row>
    <row r="252" spans="1:14" ht="24" x14ac:dyDescent="0.3">
      <c r="A252" s="304"/>
      <c r="B252" s="975"/>
      <c r="C252" s="1030"/>
      <c r="D252" s="1008"/>
      <c r="E252" s="1008"/>
      <c r="F252" s="975" t="s">
        <v>42</v>
      </c>
      <c r="G252" s="1008" t="s">
        <v>5710</v>
      </c>
      <c r="H252" s="974" t="s">
        <v>3934</v>
      </c>
      <c r="I252" s="838" t="s">
        <v>2854</v>
      </c>
      <c r="J252" s="846" t="s">
        <v>171</v>
      </c>
      <c r="K252" s="853" t="s">
        <v>3679</v>
      </c>
      <c r="L252" s="838" t="str">
        <f>VLOOKUP(K252,CódigosRetorno!$A$2:$B$1683,2,FALSE)</f>
        <v>El XML no contiene el tag o no existe información del nombre de tributo de la línea</v>
      </c>
      <c r="M252" s="840" t="s">
        <v>424</v>
      </c>
      <c r="N252" s="837" t="s">
        <v>163</v>
      </c>
    </row>
    <row r="253" spans="1:14" ht="24" x14ac:dyDescent="0.3">
      <c r="A253" s="304"/>
      <c r="B253" s="975"/>
      <c r="C253" s="1030"/>
      <c r="D253" s="1008"/>
      <c r="E253" s="1008"/>
      <c r="F253" s="975"/>
      <c r="G253" s="1008"/>
      <c r="H253" s="974"/>
      <c r="I253" s="839" t="s">
        <v>4880</v>
      </c>
      <c r="J253" s="846" t="s">
        <v>171</v>
      </c>
      <c r="K253" s="853" t="s">
        <v>3564</v>
      </c>
      <c r="L253" s="838" t="str">
        <f>VLOOKUP(K253,CódigosRetorno!$A$2:$B$1683,2,FALSE)</f>
        <v>Nombre de tributo no corresponde al código de tributo de la linea.</v>
      </c>
      <c r="M253" s="840" t="s">
        <v>424</v>
      </c>
      <c r="N253" s="837" t="s">
        <v>4649</v>
      </c>
    </row>
    <row r="254" spans="1:14" ht="36" x14ac:dyDescent="0.3">
      <c r="A254" s="304"/>
      <c r="B254" s="975"/>
      <c r="C254" s="1030"/>
      <c r="D254" s="1008"/>
      <c r="E254" s="1008"/>
      <c r="F254" s="837" t="s">
        <v>12</v>
      </c>
      <c r="G254" s="840" t="s">
        <v>5710</v>
      </c>
      <c r="H254" s="838" t="s">
        <v>3997</v>
      </c>
      <c r="I254" s="839" t="s">
        <v>4878</v>
      </c>
      <c r="J254" s="846" t="s">
        <v>171</v>
      </c>
      <c r="K254" s="846" t="s">
        <v>727</v>
      </c>
      <c r="L254" s="838" t="str">
        <f>VLOOKUP(K254,CódigosRetorno!$A$2:$B$1683,2,FALSE)</f>
        <v>El Name o TaxTypeCode debe corresponder al codigo de tributo del item</v>
      </c>
      <c r="M254" s="840" t="s">
        <v>424</v>
      </c>
      <c r="N254" s="837" t="s">
        <v>4649</v>
      </c>
    </row>
    <row r="255" spans="1:14" ht="24" x14ac:dyDescent="0.3">
      <c r="A255" s="304"/>
      <c r="B255" s="1092">
        <f>B234+1</f>
        <v>37</v>
      </c>
      <c r="C255" s="1093" t="s">
        <v>5921</v>
      </c>
      <c r="D255" s="1015" t="s">
        <v>14</v>
      </c>
      <c r="E255" s="1015" t="s">
        <v>8</v>
      </c>
      <c r="F255" s="1009" t="s">
        <v>11</v>
      </c>
      <c r="G255" s="1102" t="s">
        <v>15</v>
      </c>
      <c r="H255" s="1012" t="s">
        <v>5915</v>
      </c>
      <c r="I255" s="858" t="s">
        <v>5060</v>
      </c>
      <c r="J255" s="447" t="s">
        <v>171</v>
      </c>
      <c r="K255" s="445" t="s">
        <v>2306</v>
      </c>
      <c r="L255" s="858" t="str">
        <f>VLOOKUP(K255,CódigosRetorno!$A$2:$B$1683,2,FALSE)</f>
        <v>El dato ingresado en TaxAmount de la linea no cumple con el formato establecido</v>
      </c>
      <c r="M255" s="852" t="s">
        <v>424</v>
      </c>
      <c r="N255" s="448" t="s">
        <v>163</v>
      </c>
    </row>
    <row r="256" spans="1:14" ht="60" x14ac:dyDescent="0.3">
      <c r="A256" s="304"/>
      <c r="B256" s="1092"/>
      <c r="C256" s="1093"/>
      <c r="D256" s="1015"/>
      <c r="E256" s="1015"/>
      <c r="F256" s="1010"/>
      <c r="G256" s="1103"/>
      <c r="H256" s="1013"/>
      <c r="I256" s="858" t="s">
        <v>6094</v>
      </c>
      <c r="J256" s="447" t="s">
        <v>1075</v>
      </c>
      <c r="K256" s="445" t="s">
        <v>5795</v>
      </c>
      <c r="L256" s="858" t="str">
        <f>VLOOKUP(K256,CódigosRetorno!$A$2:$B$1683,2,FALSE)</f>
        <v>El dato ingresado en el campo cac:TaxSubtotal/cbc:TaxAmount del ítem no coincide con el valor calculado</v>
      </c>
      <c r="M256" s="852" t="s">
        <v>424</v>
      </c>
      <c r="N256" s="448" t="s">
        <v>163</v>
      </c>
    </row>
    <row r="257" spans="1:14" ht="24" x14ac:dyDescent="0.3">
      <c r="A257" s="304"/>
      <c r="B257" s="1092"/>
      <c r="C257" s="1093"/>
      <c r="D257" s="1015"/>
      <c r="E257" s="1015"/>
      <c r="F257" s="1011"/>
      <c r="G257" s="1104"/>
      <c r="H257" s="1014"/>
      <c r="I257" s="858" t="s">
        <v>5805</v>
      </c>
      <c r="J257" s="447" t="s">
        <v>171</v>
      </c>
      <c r="K257" s="445" t="s">
        <v>5802</v>
      </c>
      <c r="L257" s="858" t="str">
        <f>VLOOKUP(K257,CódigosRetorno!$A$2:$B$1683,2,FALSE)</f>
        <v>El impuesto ICBPER no aplica para el NRUS</v>
      </c>
      <c r="M257" s="852" t="s">
        <v>424</v>
      </c>
      <c r="N257" s="448" t="s">
        <v>163</v>
      </c>
    </row>
    <row r="258" spans="1:14" ht="24" x14ac:dyDescent="0.3">
      <c r="A258" s="304"/>
      <c r="B258" s="1092"/>
      <c r="C258" s="1093"/>
      <c r="D258" s="1015"/>
      <c r="E258" s="1015"/>
      <c r="F258" s="851" t="s">
        <v>12</v>
      </c>
      <c r="G258" s="859" t="s">
        <v>5700</v>
      </c>
      <c r="H258" s="449" t="s">
        <v>3928</v>
      </c>
      <c r="I258" s="855" t="s">
        <v>4742</v>
      </c>
      <c r="J258" s="447" t="s">
        <v>171</v>
      </c>
      <c r="K258" s="445" t="s">
        <v>695</v>
      </c>
      <c r="L258" s="858" t="str">
        <f>VLOOKUP(K258,CódigosRetorno!$A$2:$B$1683,2,FALSE)</f>
        <v>La moneda debe ser la misma en todo el documento. Salvo las percepciones que sólo son en moneda nacional.</v>
      </c>
      <c r="M258" s="852" t="s">
        <v>424</v>
      </c>
      <c r="N258" s="854" t="s">
        <v>4533</v>
      </c>
    </row>
    <row r="259" spans="1:14" ht="24" x14ac:dyDescent="0.3">
      <c r="A259" s="304"/>
      <c r="B259" s="1092"/>
      <c r="C259" s="1093"/>
      <c r="D259" s="1015"/>
      <c r="E259" s="1015"/>
      <c r="F259" s="1009" t="s">
        <v>135</v>
      </c>
      <c r="G259" s="1102" t="s">
        <v>5792</v>
      </c>
      <c r="H259" s="1012" t="s">
        <v>6092</v>
      </c>
      <c r="I259" s="858" t="s">
        <v>5907</v>
      </c>
      <c r="J259" s="447" t="s">
        <v>171</v>
      </c>
      <c r="K259" s="445" t="s">
        <v>5800</v>
      </c>
      <c r="L259" s="858" t="str">
        <f>VLOOKUP(K259,CódigosRetorno!$A$2:$B$1683,2,FALSE)</f>
        <v>Debe consignar el campo cac:TaxSubtotal/cbc:BaseUnitMeasure a nivel de ítem</v>
      </c>
      <c r="M259" s="852" t="s">
        <v>424</v>
      </c>
      <c r="N259" s="854" t="s">
        <v>163</v>
      </c>
    </row>
    <row r="260" spans="1:14" ht="24" x14ac:dyDescent="0.3">
      <c r="A260" s="304"/>
      <c r="B260" s="1092"/>
      <c r="C260" s="1093"/>
      <c r="D260" s="1015"/>
      <c r="E260" s="1015"/>
      <c r="F260" s="1010"/>
      <c r="G260" s="1103"/>
      <c r="H260" s="1013"/>
      <c r="I260" s="858" t="s">
        <v>5793</v>
      </c>
      <c r="J260" s="447" t="s">
        <v>171</v>
      </c>
      <c r="K260" s="445" t="s">
        <v>2831</v>
      </c>
      <c r="L260" s="858" t="str">
        <f>VLOOKUP(K260,CódigosRetorno!$A$2:$B$1683,2,FALSE)</f>
        <v>El valor del tag no cumple con el formato establecido</v>
      </c>
      <c r="M260" s="852" t="s">
        <v>424</v>
      </c>
      <c r="N260" s="854" t="s">
        <v>163</v>
      </c>
    </row>
    <row r="261" spans="1:14" ht="36" x14ac:dyDescent="0.3">
      <c r="A261" s="304"/>
      <c r="B261" s="1092"/>
      <c r="C261" s="1093"/>
      <c r="D261" s="1015"/>
      <c r="E261" s="1015"/>
      <c r="F261" s="1011"/>
      <c r="G261" s="1104"/>
      <c r="H261" s="1014"/>
      <c r="I261" s="858" t="s">
        <v>6355</v>
      </c>
      <c r="J261" s="447" t="s">
        <v>171</v>
      </c>
      <c r="K261" s="445" t="s">
        <v>5799</v>
      </c>
      <c r="L261" s="858" t="str">
        <f>VLOOKUP(K261,CódigosRetorno!$A$2:$B$1683,2,FALSE)</f>
        <v>El valor ingresado en el campo cac:TaxSubtotal/cbc:BaseUnitMeasure no corresponde al valor esperado</v>
      </c>
      <c r="M261" s="852" t="s">
        <v>424</v>
      </c>
      <c r="N261" s="854" t="s">
        <v>163</v>
      </c>
    </row>
    <row r="262" spans="1:14" ht="24" x14ac:dyDescent="0.3">
      <c r="A262" s="304"/>
      <c r="B262" s="1092"/>
      <c r="C262" s="1093"/>
      <c r="D262" s="1015"/>
      <c r="E262" s="1015"/>
      <c r="F262" s="851" t="s">
        <v>12</v>
      </c>
      <c r="G262" s="859" t="s">
        <v>5794</v>
      </c>
      <c r="H262" s="446" t="s">
        <v>4100</v>
      </c>
      <c r="I262" s="855" t="s">
        <v>6462</v>
      </c>
      <c r="J262" s="447" t="s">
        <v>1075</v>
      </c>
      <c r="K262" s="445" t="s">
        <v>5796</v>
      </c>
      <c r="L262" s="858" t="str">
        <f>VLOOKUP(K262,CódigosRetorno!$A$2:$B$1683,2,FALSE)</f>
        <v>El dato ingresado como unidad de medida no corresponde al valor esperado</v>
      </c>
      <c r="M262" s="852" t="s">
        <v>424</v>
      </c>
      <c r="N262" s="854" t="s">
        <v>163</v>
      </c>
    </row>
    <row r="263" spans="1:14" ht="36" x14ac:dyDescent="0.3">
      <c r="A263" s="304"/>
      <c r="B263" s="1092"/>
      <c r="C263" s="1093"/>
      <c r="D263" s="1015"/>
      <c r="E263" s="1015"/>
      <c r="F263" s="1092" t="s">
        <v>3929</v>
      </c>
      <c r="G263" s="1092" t="s">
        <v>3930</v>
      </c>
      <c r="H263" s="1100" t="s">
        <v>5778</v>
      </c>
      <c r="I263" s="858" t="s">
        <v>5061</v>
      </c>
      <c r="J263" s="447" t="s">
        <v>171</v>
      </c>
      <c r="K263" s="445" t="s">
        <v>2831</v>
      </c>
      <c r="L263" s="858" t="str">
        <f>VLOOKUP(K263,CódigosRetorno!$A$2:$B$1683,2,FALSE)</f>
        <v>El valor del tag no cumple con el formato establecido</v>
      </c>
      <c r="M263" s="852" t="s">
        <v>424</v>
      </c>
      <c r="N263" s="448" t="s">
        <v>163</v>
      </c>
    </row>
    <row r="264" spans="1:14" ht="48" x14ac:dyDescent="0.3">
      <c r="A264" s="304"/>
      <c r="B264" s="1092"/>
      <c r="C264" s="1093"/>
      <c r="D264" s="1015"/>
      <c r="E264" s="1015"/>
      <c r="F264" s="1092"/>
      <c r="G264" s="1092"/>
      <c r="H264" s="1100"/>
      <c r="I264" s="858" t="s">
        <v>6326</v>
      </c>
      <c r="J264" s="447" t="s">
        <v>171</v>
      </c>
      <c r="K264" s="445" t="s">
        <v>5801</v>
      </c>
      <c r="L264" s="858" t="str">
        <f>VLOOKUP(K264,CódigosRetorno!$A$2:$B$1683,2,FALSE)</f>
        <v>El valor ingresado en el campo cac:TaxSubtotal/cbc:PerUnitAmount del ítem no corresponde al valor esperado</v>
      </c>
      <c r="M264" s="852" t="s">
        <v>424</v>
      </c>
      <c r="N264" s="448" t="s">
        <v>163</v>
      </c>
    </row>
    <row r="265" spans="1:14" ht="72" x14ac:dyDescent="0.3">
      <c r="A265" s="304"/>
      <c r="B265" s="1092"/>
      <c r="C265" s="1093"/>
      <c r="D265" s="1015"/>
      <c r="E265" s="1015"/>
      <c r="F265" s="1092"/>
      <c r="G265" s="1092"/>
      <c r="H265" s="1100"/>
      <c r="I265" s="858" t="s">
        <v>6337</v>
      </c>
      <c r="J265" s="447" t="s">
        <v>1075</v>
      </c>
      <c r="K265" s="445" t="s">
        <v>3858</v>
      </c>
      <c r="L265" s="858" t="str">
        <f>VLOOKUP(K265,CódigosRetorno!$A$2:$B$1683,2,FALSE)</f>
        <v>La tasa del tributo de la línea no corresponde al valor esperado</v>
      </c>
      <c r="M265" s="852" t="s">
        <v>424</v>
      </c>
      <c r="N265" s="448" t="s">
        <v>163</v>
      </c>
    </row>
    <row r="266" spans="1:14" ht="24" x14ac:dyDescent="0.3">
      <c r="A266" s="304"/>
      <c r="B266" s="1092"/>
      <c r="C266" s="1093"/>
      <c r="D266" s="1015"/>
      <c r="E266" s="1015"/>
      <c r="F266" s="1092" t="s">
        <v>40</v>
      </c>
      <c r="G266" s="1015" t="s">
        <v>5710</v>
      </c>
      <c r="H266" s="1100" t="s">
        <v>4737</v>
      </c>
      <c r="I266" s="858" t="s">
        <v>2854</v>
      </c>
      <c r="J266" s="447" t="s">
        <v>171</v>
      </c>
      <c r="K266" s="445" t="s">
        <v>2302</v>
      </c>
      <c r="L266" s="858" t="str">
        <f>VLOOKUP(K266,CódigosRetorno!$A$2:$B$1683,2,FALSE)</f>
        <v>El XML no contiene el tag cac:TaxCategory/cac:TaxScheme/cbc:ID del Item</v>
      </c>
      <c r="M266" s="852" t="s">
        <v>424</v>
      </c>
      <c r="N266" s="448" t="s">
        <v>163</v>
      </c>
    </row>
    <row r="267" spans="1:14" ht="24" x14ac:dyDescent="0.3">
      <c r="A267" s="304"/>
      <c r="B267" s="1092"/>
      <c r="C267" s="1093"/>
      <c r="D267" s="1015"/>
      <c r="E267" s="1015"/>
      <c r="F267" s="1092"/>
      <c r="G267" s="1015"/>
      <c r="H267" s="1100"/>
      <c r="I267" s="858" t="s">
        <v>2890</v>
      </c>
      <c r="J267" s="447" t="s">
        <v>171</v>
      </c>
      <c r="K267" s="445" t="s">
        <v>2303</v>
      </c>
      <c r="L267" s="858" t="str">
        <f>VLOOKUP(K267,CódigosRetorno!$A$2:$B$1683,2,FALSE)</f>
        <v>El codigo del tributo es invalido</v>
      </c>
      <c r="M267" s="852" t="s">
        <v>424</v>
      </c>
      <c r="N267" s="854" t="s">
        <v>4649</v>
      </c>
    </row>
    <row r="268" spans="1:14" ht="24" x14ac:dyDescent="0.3">
      <c r="A268" s="304"/>
      <c r="B268" s="1092"/>
      <c r="C268" s="1093"/>
      <c r="D268" s="1015"/>
      <c r="E268" s="1015"/>
      <c r="F268" s="1092"/>
      <c r="G268" s="1015"/>
      <c r="H268" s="1100"/>
      <c r="I268" s="501" t="s">
        <v>6253</v>
      </c>
      <c r="J268" s="447" t="s">
        <v>171</v>
      </c>
      <c r="K268" s="445" t="s">
        <v>3792</v>
      </c>
      <c r="L268" s="858" t="str">
        <f>VLOOKUP(K268,CódigosRetorno!$A$2:$B$1683,2,FALSE)</f>
        <v>El código de tributo no debe repetirse a nivel de item</v>
      </c>
      <c r="M268" s="852" t="s">
        <v>424</v>
      </c>
      <c r="N268" s="448" t="s">
        <v>163</v>
      </c>
    </row>
    <row r="269" spans="1:14" ht="24" x14ac:dyDescent="0.3">
      <c r="A269" s="304"/>
      <c r="B269" s="1092"/>
      <c r="C269" s="1093"/>
      <c r="D269" s="1015"/>
      <c r="E269" s="1015"/>
      <c r="F269" s="1092"/>
      <c r="G269" s="854" t="s">
        <v>3932</v>
      </c>
      <c r="H269" s="858" t="s">
        <v>3901</v>
      </c>
      <c r="I269" s="858" t="s">
        <v>6316</v>
      </c>
      <c r="J269" s="852" t="s">
        <v>1075</v>
      </c>
      <c r="K269" s="447" t="s">
        <v>4231</v>
      </c>
      <c r="L269" s="858" t="str">
        <f>VLOOKUP(K269,CódigosRetorno!$A$2:$B$1683,2,FALSE)</f>
        <v>El dato ingresado como atributo @schemeName es incorrecto.</v>
      </c>
      <c r="M269" s="852" t="s">
        <v>424</v>
      </c>
      <c r="N269" s="448" t="s">
        <v>163</v>
      </c>
    </row>
    <row r="270" spans="1:14" ht="24" x14ac:dyDescent="0.3">
      <c r="A270" s="304"/>
      <c r="B270" s="1092"/>
      <c r="C270" s="1093"/>
      <c r="D270" s="1015"/>
      <c r="E270" s="1015"/>
      <c r="F270" s="1092"/>
      <c r="G270" s="854" t="s">
        <v>3885</v>
      </c>
      <c r="H270" s="858" t="s">
        <v>3902</v>
      </c>
      <c r="I270" s="858" t="s">
        <v>4238</v>
      </c>
      <c r="J270" s="852" t="s">
        <v>1075</v>
      </c>
      <c r="K270" s="447" t="s">
        <v>4232</v>
      </c>
      <c r="L270" s="858" t="str">
        <f>VLOOKUP(K270,CódigosRetorno!$A$2:$B$1683,2,FALSE)</f>
        <v>El dato ingresado como atributo @schemeAgencyName es incorrecto.</v>
      </c>
      <c r="M270" s="852" t="s">
        <v>424</v>
      </c>
      <c r="N270" s="448" t="s">
        <v>163</v>
      </c>
    </row>
    <row r="271" spans="1:14" ht="36" x14ac:dyDescent="0.3">
      <c r="A271" s="304"/>
      <c r="B271" s="1092"/>
      <c r="C271" s="1093"/>
      <c r="D271" s="1015"/>
      <c r="E271" s="1015"/>
      <c r="F271" s="1092"/>
      <c r="G271" s="854" t="s">
        <v>4276</v>
      </c>
      <c r="H271" s="446" t="s">
        <v>3904</v>
      </c>
      <c r="I271" s="858" t="s">
        <v>6317</v>
      </c>
      <c r="J271" s="447" t="s">
        <v>1075</v>
      </c>
      <c r="K271" s="445" t="s">
        <v>4233</v>
      </c>
      <c r="L271" s="858" t="str">
        <f>VLOOKUP(K271,CódigosRetorno!$A$2:$B$1683,2,FALSE)</f>
        <v>El dato ingresado como atributo @schemeURI es incorrecto.</v>
      </c>
      <c r="M271" s="852" t="s">
        <v>424</v>
      </c>
      <c r="N271" s="448" t="s">
        <v>163</v>
      </c>
    </row>
    <row r="272" spans="1:14" ht="24" x14ac:dyDescent="0.3">
      <c r="A272" s="304"/>
      <c r="B272" s="1092"/>
      <c r="C272" s="1093"/>
      <c r="D272" s="1015"/>
      <c r="E272" s="1015"/>
      <c r="F272" s="1092" t="s">
        <v>42</v>
      </c>
      <c r="G272" s="1015" t="s">
        <v>5710</v>
      </c>
      <c r="H272" s="1100" t="s">
        <v>3934</v>
      </c>
      <c r="I272" s="858" t="s">
        <v>2854</v>
      </c>
      <c r="J272" s="447" t="s">
        <v>171</v>
      </c>
      <c r="K272" s="445" t="s">
        <v>3679</v>
      </c>
      <c r="L272" s="858" t="str">
        <f>VLOOKUP(K272,CódigosRetorno!$A$2:$B$1683,2,FALSE)</f>
        <v>El XML no contiene el tag o no existe información del nombre de tributo de la línea</v>
      </c>
      <c r="M272" s="852" t="s">
        <v>424</v>
      </c>
      <c r="N272" s="448" t="s">
        <v>163</v>
      </c>
    </row>
    <row r="273" spans="1:14" ht="24" x14ac:dyDescent="0.3">
      <c r="A273" s="304"/>
      <c r="B273" s="1092"/>
      <c r="C273" s="1093"/>
      <c r="D273" s="1015"/>
      <c r="E273" s="1015"/>
      <c r="F273" s="1092"/>
      <c r="G273" s="1015"/>
      <c r="H273" s="1100"/>
      <c r="I273" s="855" t="s">
        <v>4880</v>
      </c>
      <c r="J273" s="447" t="s">
        <v>171</v>
      </c>
      <c r="K273" s="445" t="s">
        <v>3564</v>
      </c>
      <c r="L273" s="858" t="str">
        <f>VLOOKUP(K273,CódigosRetorno!$A$2:$B$1683,2,FALSE)</f>
        <v>Nombre de tributo no corresponde al código de tributo de la linea.</v>
      </c>
      <c r="M273" s="852" t="s">
        <v>424</v>
      </c>
      <c r="N273" s="854" t="s">
        <v>4649</v>
      </c>
    </row>
    <row r="274" spans="1:14" ht="36" x14ac:dyDescent="0.3">
      <c r="A274" s="304"/>
      <c r="B274" s="1092"/>
      <c r="C274" s="1093"/>
      <c r="D274" s="1015"/>
      <c r="E274" s="1015"/>
      <c r="F274" s="854" t="s">
        <v>12</v>
      </c>
      <c r="G274" s="852" t="s">
        <v>5710</v>
      </c>
      <c r="H274" s="858" t="s">
        <v>3997</v>
      </c>
      <c r="I274" s="855" t="s">
        <v>4878</v>
      </c>
      <c r="J274" s="447" t="s">
        <v>171</v>
      </c>
      <c r="K274" s="447" t="s">
        <v>727</v>
      </c>
      <c r="L274" s="858" t="str">
        <f>VLOOKUP(K274,CódigosRetorno!$A$2:$B$1683,2,FALSE)</f>
        <v>El Name o TaxTypeCode debe corresponder al codigo de tributo del item</v>
      </c>
      <c r="M274" s="852" t="s">
        <v>424</v>
      </c>
      <c r="N274" s="854" t="s">
        <v>4649</v>
      </c>
    </row>
    <row r="275" spans="1:14" ht="24" x14ac:dyDescent="0.3">
      <c r="A275" s="304"/>
      <c r="B275" s="969">
        <f>B255+1</f>
        <v>38</v>
      </c>
      <c r="C275" s="1004" t="s">
        <v>4630</v>
      </c>
      <c r="D275" s="999" t="s">
        <v>14</v>
      </c>
      <c r="E275" s="999" t="s">
        <v>4</v>
      </c>
      <c r="F275" s="975" t="s">
        <v>11</v>
      </c>
      <c r="G275" s="999" t="s">
        <v>15</v>
      </c>
      <c r="H275" s="969" t="s">
        <v>2757</v>
      </c>
      <c r="I275" s="98" t="s">
        <v>5073</v>
      </c>
      <c r="J275" s="846" t="s">
        <v>171</v>
      </c>
      <c r="K275" s="853" t="s">
        <v>1956</v>
      </c>
      <c r="L275" s="838" t="str">
        <f>VLOOKUP(K275,CódigosRetorno!$A$2:$B$1683,2,FALSE)</f>
        <v>El dato ingresado en LineExtensionAmount del item no cumple con el formato establecido</v>
      </c>
      <c r="M275" s="840" t="s">
        <v>424</v>
      </c>
      <c r="N275" s="837" t="s">
        <v>163</v>
      </c>
    </row>
    <row r="276" spans="1:14" ht="120" x14ac:dyDescent="0.3">
      <c r="A276" s="304"/>
      <c r="B276" s="996"/>
      <c r="C276" s="1028"/>
      <c r="D276" s="1006"/>
      <c r="E276" s="1006"/>
      <c r="F276" s="975"/>
      <c r="G276" s="1006"/>
      <c r="H276" s="996"/>
      <c r="I276" s="838" t="s">
        <v>6570</v>
      </c>
      <c r="J276" s="846" t="s">
        <v>1075</v>
      </c>
      <c r="K276" s="853" t="s">
        <v>4893</v>
      </c>
      <c r="L276" s="838" t="str">
        <f>VLOOKUP(K276,CódigosRetorno!$A$2:$B$1683,2,FALSE)</f>
        <v>El valor de venta por ítem difiere de los importes consignados.</v>
      </c>
      <c r="M276" s="840" t="s">
        <v>424</v>
      </c>
      <c r="N276" s="837" t="s">
        <v>163</v>
      </c>
    </row>
    <row r="277" spans="1:14" ht="108" x14ac:dyDescent="0.3">
      <c r="A277" s="304"/>
      <c r="B277" s="996"/>
      <c r="C277" s="1028"/>
      <c r="D277" s="1006"/>
      <c r="E277" s="1006"/>
      <c r="F277" s="975"/>
      <c r="G277" s="1006"/>
      <c r="H277" s="996"/>
      <c r="I277" s="838" t="s">
        <v>6571</v>
      </c>
      <c r="J277" s="846" t="s">
        <v>1075</v>
      </c>
      <c r="K277" s="853" t="s">
        <v>4893</v>
      </c>
      <c r="L277" s="838" t="str">
        <f>VLOOKUP(K277,CódigosRetorno!$A$2:$B$1683,2,FALSE)</f>
        <v>El valor de venta por ítem difiere de los importes consignados.</v>
      </c>
      <c r="M277" s="840" t="s">
        <v>424</v>
      </c>
      <c r="N277" s="837" t="s">
        <v>163</v>
      </c>
    </row>
    <row r="278" spans="1:14" ht="24" x14ac:dyDescent="0.3">
      <c r="A278" s="304"/>
      <c r="B278" s="970"/>
      <c r="C278" s="1005"/>
      <c r="D278" s="1000"/>
      <c r="E278" s="1000"/>
      <c r="F278" s="834" t="s">
        <v>12</v>
      </c>
      <c r="G278" s="840" t="s">
        <v>5700</v>
      </c>
      <c r="H278" s="867" t="s">
        <v>3928</v>
      </c>
      <c r="I278" s="838" t="s">
        <v>4742</v>
      </c>
      <c r="J278" s="840" t="s">
        <v>171</v>
      </c>
      <c r="K278" s="846" t="s">
        <v>695</v>
      </c>
      <c r="L278" s="838" t="str">
        <f>VLOOKUP(K278,CódigosRetorno!$A$2:$B$1683,2,FALSE)</f>
        <v>La moneda debe ser la misma en todo el documento. Salvo las percepciones que sólo son en moneda nacional.</v>
      </c>
      <c r="M278" s="840" t="s">
        <v>424</v>
      </c>
      <c r="N278" s="837" t="s">
        <v>163</v>
      </c>
    </row>
    <row r="279" spans="1:14" ht="24" x14ac:dyDescent="0.3">
      <c r="A279" s="304"/>
      <c r="B279" s="975">
        <f>B275+1</f>
        <v>39</v>
      </c>
      <c r="C279" s="1030" t="s">
        <v>4847</v>
      </c>
      <c r="D279" s="1008" t="s">
        <v>14</v>
      </c>
      <c r="E279" s="1008" t="s">
        <v>8</v>
      </c>
      <c r="F279" s="975" t="s">
        <v>135</v>
      </c>
      <c r="G279" s="1008" t="s">
        <v>3935</v>
      </c>
      <c r="H279" s="974" t="s">
        <v>3936</v>
      </c>
      <c r="I279" s="838" t="s">
        <v>5004</v>
      </c>
      <c r="J279" s="840" t="s">
        <v>171</v>
      </c>
      <c r="K279" s="80" t="s">
        <v>4305</v>
      </c>
      <c r="L279" s="838" t="str">
        <f>VLOOKUP(K279,CódigosRetorno!$A$2:$B$1683,2,FALSE)</f>
        <v>El dato ingresado como indicador de cargo/descuento no corresponde al valor esperado.</v>
      </c>
      <c r="M279" s="840" t="s">
        <v>424</v>
      </c>
      <c r="N279" s="837" t="s">
        <v>163</v>
      </c>
    </row>
    <row r="280" spans="1:14" ht="24" x14ac:dyDescent="0.3">
      <c r="A280" s="304"/>
      <c r="B280" s="975"/>
      <c r="C280" s="1030"/>
      <c r="D280" s="1008"/>
      <c r="E280" s="1008"/>
      <c r="F280" s="975"/>
      <c r="G280" s="1008"/>
      <c r="H280" s="974"/>
      <c r="I280" s="838" t="s">
        <v>5005</v>
      </c>
      <c r="J280" s="840" t="s">
        <v>171</v>
      </c>
      <c r="K280" s="80" t="s">
        <v>4305</v>
      </c>
      <c r="L280" s="838" t="str">
        <f>VLOOKUP(K280,CódigosRetorno!$A$2:$B$1683,2,FALSE)</f>
        <v>El dato ingresado como indicador de cargo/descuento no corresponde al valor esperado.</v>
      </c>
      <c r="M280" s="840" t="s">
        <v>424</v>
      </c>
      <c r="N280" s="837" t="s">
        <v>163</v>
      </c>
    </row>
    <row r="281" spans="1:14" ht="24" x14ac:dyDescent="0.3">
      <c r="A281" s="304"/>
      <c r="B281" s="975"/>
      <c r="C281" s="1030"/>
      <c r="D281" s="1008"/>
      <c r="E281" s="1008"/>
      <c r="F281" s="975" t="s">
        <v>9</v>
      </c>
      <c r="G281" s="1008" t="s">
        <v>5725</v>
      </c>
      <c r="H281" s="974" t="s">
        <v>3999</v>
      </c>
      <c r="I281" s="838" t="s">
        <v>2854</v>
      </c>
      <c r="J281" s="846" t="s">
        <v>171</v>
      </c>
      <c r="K281" s="853" t="s">
        <v>3803</v>
      </c>
      <c r="L281" s="838" t="str">
        <f>VLOOKUP(K281,CódigosRetorno!$A$2:$B$1683,2,FALSE)</f>
        <v>El XML no contiene el tag o no existe informacion de codigo de motivo de cargo/descuento por item.</v>
      </c>
      <c r="M281" s="840" t="s">
        <v>424</v>
      </c>
      <c r="N281" s="837" t="s">
        <v>163</v>
      </c>
    </row>
    <row r="282" spans="1:14" ht="24" x14ac:dyDescent="0.3">
      <c r="A282" s="304"/>
      <c r="B282" s="975"/>
      <c r="C282" s="1030"/>
      <c r="D282" s="1008"/>
      <c r="E282" s="1008"/>
      <c r="F282" s="975"/>
      <c r="G282" s="1008"/>
      <c r="H282" s="974"/>
      <c r="I282" s="838" t="s">
        <v>4881</v>
      </c>
      <c r="J282" s="846" t="s">
        <v>171</v>
      </c>
      <c r="K282" s="853" t="s">
        <v>3196</v>
      </c>
      <c r="L282" s="838" t="str">
        <f>VLOOKUP(K282,CódigosRetorno!$A$2:$B$1683,2,FALSE)</f>
        <v>El valor ingresado como codigo de motivo de cargo/descuento por linea no es valido (catalogo 53)</v>
      </c>
      <c r="M282" s="840" t="s">
        <v>424</v>
      </c>
      <c r="N282" s="837" t="s">
        <v>4651</v>
      </c>
    </row>
    <row r="283" spans="1:14" ht="24" x14ac:dyDescent="0.3">
      <c r="A283" s="304"/>
      <c r="B283" s="975"/>
      <c r="C283" s="1030"/>
      <c r="D283" s="1008"/>
      <c r="E283" s="1008"/>
      <c r="F283" s="975"/>
      <c r="G283" s="1008"/>
      <c r="H283" s="974"/>
      <c r="I283" s="838" t="s">
        <v>5006</v>
      </c>
      <c r="J283" s="846" t="s">
        <v>1075</v>
      </c>
      <c r="K283" s="853" t="s">
        <v>4315</v>
      </c>
      <c r="L283" s="838" t="str">
        <f>VLOOKUP(K283,CódigosRetorno!$A$2:$B$1683,2,FALSE)</f>
        <v>El dato ingresado como cargo/descuento no es valido a nivel de ítem.</v>
      </c>
      <c r="M283" s="840" t="s">
        <v>424</v>
      </c>
      <c r="N283" s="837" t="s">
        <v>163</v>
      </c>
    </row>
    <row r="284" spans="1:14" ht="24" x14ac:dyDescent="0.3">
      <c r="A284" s="304"/>
      <c r="B284" s="975"/>
      <c r="C284" s="1030"/>
      <c r="D284" s="1008"/>
      <c r="E284" s="1008"/>
      <c r="F284" s="969"/>
      <c r="G284" s="837" t="s">
        <v>3885</v>
      </c>
      <c r="H284" s="838" t="s">
        <v>3886</v>
      </c>
      <c r="I284" s="838" t="s">
        <v>4238</v>
      </c>
      <c r="J284" s="846" t="s">
        <v>1075</v>
      </c>
      <c r="K284" s="853" t="s">
        <v>4226</v>
      </c>
      <c r="L284" s="838" t="str">
        <f>VLOOKUP(K284,CódigosRetorno!$A$2:$B$1683,2,FALSE)</f>
        <v>El dato ingresado como atributo @listAgencyName es incorrecto.</v>
      </c>
      <c r="M284" s="840" t="s">
        <v>424</v>
      </c>
      <c r="N284" s="860" t="s">
        <v>163</v>
      </c>
    </row>
    <row r="285" spans="1:14" ht="24" x14ac:dyDescent="0.3">
      <c r="A285" s="304"/>
      <c r="B285" s="975"/>
      <c r="C285" s="1030"/>
      <c r="D285" s="1008"/>
      <c r="E285" s="1008"/>
      <c r="F285" s="996"/>
      <c r="G285" s="837" t="s">
        <v>3937</v>
      </c>
      <c r="H285" s="838" t="s">
        <v>3888</v>
      </c>
      <c r="I285" s="838" t="s">
        <v>6318</v>
      </c>
      <c r="J285" s="840" t="s">
        <v>1075</v>
      </c>
      <c r="K285" s="846" t="s">
        <v>4227</v>
      </c>
      <c r="L285" s="838" t="str">
        <f>VLOOKUP(K285,CódigosRetorno!$A$2:$B$1683,2,FALSE)</f>
        <v>El dato ingresado como atributo @listName es incorrecto.</v>
      </c>
      <c r="M285" s="840" t="s">
        <v>424</v>
      </c>
      <c r="N285" s="860" t="s">
        <v>163</v>
      </c>
    </row>
    <row r="286" spans="1:14" ht="36" x14ac:dyDescent="0.3">
      <c r="A286" s="304"/>
      <c r="B286" s="975"/>
      <c r="C286" s="1030"/>
      <c r="D286" s="1008"/>
      <c r="E286" s="1008"/>
      <c r="F286" s="970"/>
      <c r="G286" s="837" t="s">
        <v>3938</v>
      </c>
      <c r="H286" s="838" t="s">
        <v>3890</v>
      </c>
      <c r="I286" s="838" t="s">
        <v>6319</v>
      </c>
      <c r="J286" s="846" t="s">
        <v>1075</v>
      </c>
      <c r="K286" s="853" t="s">
        <v>4228</v>
      </c>
      <c r="L286" s="838" t="str">
        <f>VLOOKUP(K286,CódigosRetorno!$A$2:$B$1683,2,FALSE)</f>
        <v>El dato ingresado como atributo @listURI es incorrecto.</v>
      </c>
      <c r="M286" s="840" t="s">
        <v>424</v>
      </c>
      <c r="N286" s="860" t="s">
        <v>163</v>
      </c>
    </row>
    <row r="287" spans="1:14" ht="36" x14ac:dyDescent="0.3">
      <c r="A287" s="304"/>
      <c r="B287" s="975"/>
      <c r="C287" s="1030"/>
      <c r="D287" s="1008"/>
      <c r="E287" s="1008"/>
      <c r="F287" s="837" t="s">
        <v>3929</v>
      </c>
      <c r="G287" s="840" t="s">
        <v>3930</v>
      </c>
      <c r="H287" s="838" t="s">
        <v>3939</v>
      </c>
      <c r="I287" s="838" t="s">
        <v>5062</v>
      </c>
      <c r="J287" s="846" t="s">
        <v>171</v>
      </c>
      <c r="K287" s="853" t="s">
        <v>3566</v>
      </c>
      <c r="L287" s="838" t="str">
        <f>VLOOKUP(K287,CódigosRetorno!$A$2:$B$1683,2,FALSE)</f>
        <v>El factor de cargo/descuento por linea no cumple con el formato establecido.</v>
      </c>
      <c r="M287" s="840" t="s">
        <v>424</v>
      </c>
      <c r="N287" s="860" t="s">
        <v>163</v>
      </c>
    </row>
    <row r="288" spans="1:14" ht="36" x14ac:dyDescent="0.3">
      <c r="A288" s="304"/>
      <c r="B288" s="975"/>
      <c r="C288" s="1030"/>
      <c r="D288" s="1008"/>
      <c r="E288" s="1008"/>
      <c r="F288" s="969" t="s">
        <v>11</v>
      </c>
      <c r="G288" s="999" t="s">
        <v>15</v>
      </c>
      <c r="H288" s="1004" t="s">
        <v>3940</v>
      </c>
      <c r="I288" s="838" t="s">
        <v>5073</v>
      </c>
      <c r="J288" s="846" t="s">
        <v>171</v>
      </c>
      <c r="K288" s="853" t="s">
        <v>3197</v>
      </c>
      <c r="L288" s="838" t="str">
        <f>VLOOKUP(K288,CódigosRetorno!$A$2:$B$1683,2,FALSE)</f>
        <v>El formato ingresado en el tag cac:InvoiceLine/cac:Allowancecharge/cbc:Amount no cumple con el formato establecido</v>
      </c>
      <c r="M288" s="840" t="s">
        <v>424</v>
      </c>
      <c r="N288" s="837" t="s">
        <v>163</v>
      </c>
    </row>
    <row r="289" spans="1:14" ht="60" x14ac:dyDescent="0.3">
      <c r="A289" s="304"/>
      <c r="B289" s="975"/>
      <c r="C289" s="1030"/>
      <c r="D289" s="1008"/>
      <c r="E289" s="1008"/>
      <c r="F289" s="970"/>
      <c r="G289" s="1000"/>
      <c r="H289" s="1005"/>
      <c r="I289" s="714" t="s">
        <v>6745</v>
      </c>
      <c r="J289" s="373" t="s">
        <v>1075</v>
      </c>
      <c r="K289" s="374" t="s">
        <v>4894</v>
      </c>
      <c r="L289" s="838" t="str">
        <f>VLOOKUP(K289,CódigosRetorno!$A$2:$B$1683,2,FALSE)</f>
        <v>El valor de cargo/descuento por ítem difiere de los importes consignados.</v>
      </c>
      <c r="M289" s="840" t="s">
        <v>424</v>
      </c>
      <c r="N289" s="837" t="s">
        <v>163</v>
      </c>
    </row>
    <row r="290" spans="1:14" ht="24" x14ac:dyDescent="0.3">
      <c r="A290" s="304"/>
      <c r="B290" s="975"/>
      <c r="C290" s="1030"/>
      <c r="D290" s="1008"/>
      <c r="E290" s="1008"/>
      <c r="F290" s="837" t="s">
        <v>12</v>
      </c>
      <c r="G290" s="840" t="s">
        <v>5700</v>
      </c>
      <c r="H290" s="867" t="s">
        <v>3928</v>
      </c>
      <c r="I290" s="838" t="s">
        <v>4742</v>
      </c>
      <c r="J290" s="840" t="s">
        <v>171</v>
      </c>
      <c r="K290" s="846" t="s">
        <v>695</v>
      </c>
      <c r="L290" s="838" t="str">
        <f>VLOOKUP(K290,CódigosRetorno!$A$2:$B$1683,2,FALSE)</f>
        <v>La moneda debe ser la misma en todo el documento. Salvo las percepciones que sólo son en moneda nacional.</v>
      </c>
      <c r="M290" s="840" t="s">
        <v>424</v>
      </c>
      <c r="N290" s="837" t="s">
        <v>163</v>
      </c>
    </row>
    <row r="291" spans="1:14" ht="36" x14ac:dyDescent="0.3">
      <c r="A291" s="304"/>
      <c r="B291" s="975"/>
      <c r="C291" s="1030"/>
      <c r="D291" s="1008"/>
      <c r="E291" s="1008"/>
      <c r="F291" s="837" t="s">
        <v>11</v>
      </c>
      <c r="G291" s="840" t="s">
        <v>15</v>
      </c>
      <c r="H291" s="838" t="s">
        <v>3941</v>
      </c>
      <c r="I291" s="838" t="s">
        <v>5072</v>
      </c>
      <c r="J291" s="840" t="s">
        <v>171</v>
      </c>
      <c r="K291" s="853" t="s">
        <v>3568</v>
      </c>
      <c r="L291" s="838" t="str">
        <f>VLOOKUP(K291,CódigosRetorno!$A$2:$B$1683,2,FALSE)</f>
        <v>El Monto base de cargo/descuento por linea no cumple con el formato establecido.</v>
      </c>
      <c r="M291" s="840" t="s">
        <v>424</v>
      </c>
      <c r="N291" s="837" t="s">
        <v>163</v>
      </c>
    </row>
    <row r="292" spans="1:14" ht="24" x14ac:dyDescent="0.3">
      <c r="A292" s="304"/>
      <c r="B292" s="975"/>
      <c r="C292" s="1030"/>
      <c r="D292" s="1008"/>
      <c r="E292" s="1008"/>
      <c r="F292" s="837" t="s">
        <v>12</v>
      </c>
      <c r="G292" s="840" t="s">
        <v>5700</v>
      </c>
      <c r="H292" s="867" t="s">
        <v>3928</v>
      </c>
      <c r="I292" s="838" t="s">
        <v>4742</v>
      </c>
      <c r="J292" s="840" t="s">
        <v>171</v>
      </c>
      <c r="K292" s="80" t="s">
        <v>695</v>
      </c>
      <c r="L292" s="838" t="str">
        <f>VLOOKUP(K292,CódigosRetorno!$A$2:$B$1683,2,FALSE)</f>
        <v>La moneda debe ser la misma en todo el documento. Salvo las percepciones que sólo son en moneda nacional.</v>
      </c>
      <c r="M292" s="840" t="s">
        <v>424</v>
      </c>
      <c r="N292" s="837" t="s">
        <v>163</v>
      </c>
    </row>
    <row r="293" spans="1:14" x14ac:dyDescent="0.3">
      <c r="A293" s="304"/>
      <c r="B293" s="187" t="s">
        <v>6055</v>
      </c>
      <c r="C293" s="188"/>
      <c r="D293" s="181"/>
      <c r="E293" s="181" t="s">
        <v>163</v>
      </c>
      <c r="F293" s="182" t="s">
        <v>163</v>
      </c>
      <c r="G293" s="182" t="s">
        <v>163</v>
      </c>
      <c r="H293" s="183" t="s">
        <v>163</v>
      </c>
      <c r="I293" s="179" t="s">
        <v>163</v>
      </c>
      <c r="J293" s="184" t="s">
        <v>163</v>
      </c>
      <c r="K293" s="185" t="s">
        <v>163</v>
      </c>
      <c r="L293" s="179" t="str">
        <f>VLOOKUP(K293,CódigosRetorno!$A$2:$B$1683,2,FALSE)</f>
        <v>-</v>
      </c>
      <c r="M293" s="184" t="s">
        <v>163</v>
      </c>
      <c r="N293" s="186" t="s">
        <v>163</v>
      </c>
    </row>
    <row r="294" spans="1:14" x14ac:dyDescent="0.3">
      <c r="A294" s="304"/>
      <c r="B294" s="1008">
        <f>B279+1</f>
        <v>40</v>
      </c>
      <c r="C294" s="1094" t="s">
        <v>5685</v>
      </c>
      <c r="D294" s="975" t="s">
        <v>3</v>
      </c>
      <c r="E294" s="1095" t="s">
        <v>4</v>
      </c>
      <c r="F294" s="1095" t="s">
        <v>11</v>
      </c>
      <c r="G294" s="1095" t="s">
        <v>15</v>
      </c>
      <c r="H294" s="1101" t="s">
        <v>2758</v>
      </c>
      <c r="I294" s="714" t="s">
        <v>4977</v>
      </c>
      <c r="J294" s="405" t="s">
        <v>171</v>
      </c>
      <c r="K294" s="384" t="s">
        <v>3199</v>
      </c>
      <c r="L294" s="838" t="str">
        <f>VLOOKUP(K294,CódigosRetorno!$A$2:$B$1683,2,FALSE)</f>
        <v>El Monto total de impuestos es obligatorio</v>
      </c>
      <c r="M294" s="840" t="s">
        <v>424</v>
      </c>
      <c r="N294" s="837" t="s">
        <v>163</v>
      </c>
    </row>
    <row r="295" spans="1:14" ht="36" x14ac:dyDescent="0.3">
      <c r="A295" s="304"/>
      <c r="B295" s="1008"/>
      <c r="C295" s="1094"/>
      <c r="D295" s="975"/>
      <c r="E295" s="1095"/>
      <c r="F295" s="1095"/>
      <c r="G295" s="1095"/>
      <c r="H295" s="1101"/>
      <c r="I295" s="838" t="s">
        <v>5072</v>
      </c>
      <c r="J295" s="840" t="s">
        <v>171</v>
      </c>
      <c r="K295" s="846" t="s">
        <v>3715</v>
      </c>
      <c r="L295" s="838" t="str">
        <f>VLOOKUP(K295,CódigosRetorno!$A$2:$B$1683,2,FALSE)</f>
        <v>El dato ingresado en el monto total de impuestos no cumple con el formato establecido</v>
      </c>
      <c r="M295" s="840" t="s">
        <v>424</v>
      </c>
      <c r="N295" s="837" t="s">
        <v>163</v>
      </c>
    </row>
    <row r="296" spans="1:14" ht="48" x14ac:dyDescent="0.3">
      <c r="A296" s="304"/>
      <c r="B296" s="1008"/>
      <c r="C296" s="1094"/>
      <c r="D296" s="975"/>
      <c r="E296" s="1095"/>
      <c r="F296" s="1095"/>
      <c r="G296" s="1095"/>
      <c r="H296" s="1101"/>
      <c r="I296" s="858" t="s">
        <v>5923</v>
      </c>
      <c r="J296" s="852" t="s">
        <v>1075</v>
      </c>
      <c r="K296" s="447" t="s">
        <v>4956</v>
      </c>
      <c r="L296" s="838" t="str">
        <f>VLOOKUP(K296,CódigosRetorno!$A$2:$B$1683,2,FALSE)</f>
        <v>La sumatoria de impuestos globales no corresponde al monto total de impuestos.</v>
      </c>
      <c r="M296" s="840" t="s">
        <v>424</v>
      </c>
      <c r="N296" s="837" t="s">
        <v>163</v>
      </c>
    </row>
    <row r="297" spans="1:14" x14ac:dyDescent="0.3">
      <c r="A297" s="304"/>
      <c r="B297" s="1008"/>
      <c r="C297" s="1094"/>
      <c r="D297" s="975"/>
      <c r="E297" s="1095"/>
      <c r="F297" s="1095"/>
      <c r="G297" s="1095"/>
      <c r="H297" s="1101"/>
      <c r="I297" s="503" t="s">
        <v>6254</v>
      </c>
      <c r="J297" s="886" t="s">
        <v>171</v>
      </c>
      <c r="K297" s="373" t="s">
        <v>3723</v>
      </c>
      <c r="L297" s="885" t="str">
        <f>VLOOKUP(K297,CódigosRetorno!$A$2:$B$1683,2,FALSE)</f>
        <v>El tag cac:TaxTotal no debe repetirse a nivel de totales</v>
      </c>
      <c r="M297" s="883" t="s">
        <v>424</v>
      </c>
      <c r="N297" s="884" t="s">
        <v>163</v>
      </c>
    </row>
    <row r="298" spans="1:14" ht="84" x14ac:dyDescent="0.3">
      <c r="A298" s="304"/>
      <c r="B298" s="1008"/>
      <c r="C298" s="1094"/>
      <c r="D298" s="975"/>
      <c r="E298" s="1095"/>
      <c r="F298" s="1095"/>
      <c r="G298" s="1095"/>
      <c r="H298" s="1101"/>
      <c r="I298" s="907" t="s">
        <v>7121</v>
      </c>
      <c r="J298" s="723" t="s">
        <v>171</v>
      </c>
      <c r="K298" s="721" t="s">
        <v>7120</v>
      </c>
      <c r="L298" s="838" t="str">
        <f>VLOOKUP(K298,CódigosRetorno!$A$2:$B$1683,2,FALSE)</f>
        <v xml:space="preserve">Si tiene operaciones de un tributo en alguna línea, debe consignar el tag del total del tributo </v>
      </c>
      <c r="M298" s="840" t="s">
        <v>424</v>
      </c>
      <c r="N298" s="837" t="s">
        <v>163</v>
      </c>
    </row>
    <row r="299" spans="1:14" ht="24" x14ac:dyDescent="0.3">
      <c r="A299" s="304"/>
      <c r="B299" s="1008"/>
      <c r="C299" s="1094"/>
      <c r="D299" s="975"/>
      <c r="E299" s="1095"/>
      <c r="F299" s="837" t="s">
        <v>12</v>
      </c>
      <c r="G299" s="840" t="s">
        <v>5700</v>
      </c>
      <c r="H299" s="867" t="s">
        <v>3928</v>
      </c>
      <c r="I299" s="838" t="s">
        <v>4742</v>
      </c>
      <c r="J299" s="840" t="s">
        <v>171</v>
      </c>
      <c r="K299" s="846" t="s">
        <v>695</v>
      </c>
      <c r="L299" s="838" t="str">
        <f>VLOOKUP(K299,CódigosRetorno!$A$2:$B$1683,2,FALSE)</f>
        <v>La moneda debe ser la misma en todo el documento. Salvo las percepciones que sólo son en moneda nacional.</v>
      </c>
      <c r="M299" s="840" t="s">
        <v>424</v>
      </c>
      <c r="N299" s="837" t="s">
        <v>163</v>
      </c>
    </row>
    <row r="300" spans="1:14" ht="24" x14ac:dyDescent="0.3">
      <c r="A300" s="304"/>
      <c r="B300" s="975" t="s">
        <v>5454</v>
      </c>
      <c r="C300" s="1030" t="s">
        <v>5974</v>
      </c>
      <c r="D300" s="975" t="s">
        <v>3</v>
      </c>
      <c r="E300" s="969" t="s">
        <v>8</v>
      </c>
      <c r="F300" s="975" t="s">
        <v>11</v>
      </c>
      <c r="G300" s="1008" t="s">
        <v>3998</v>
      </c>
      <c r="H300" s="1030" t="s">
        <v>4603</v>
      </c>
      <c r="I300" s="855" t="s">
        <v>6283</v>
      </c>
      <c r="J300" s="447" t="s">
        <v>171</v>
      </c>
      <c r="K300" s="445" t="s">
        <v>2651</v>
      </c>
      <c r="L300" s="838" t="str">
        <f>VLOOKUP(K300,CódigosRetorno!$A$2:$B$1683,2,FALSE)</f>
        <v>El XML no contiene el tag o no existe información de total valor de venta globales</v>
      </c>
      <c r="M300" s="840" t="s">
        <v>424</v>
      </c>
      <c r="N300" s="81" t="s">
        <v>163</v>
      </c>
    </row>
    <row r="301" spans="1:14" ht="24" x14ac:dyDescent="0.3">
      <c r="A301" s="304"/>
      <c r="B301" s="975"/>
      <c r="C301" s="1030"/>
      <c r="D301" s="975"/>
      <c r="E301" s="996"/>
      <c r="F301" s="975"/>
      <c r="G301" s="1008"/>
      <c r="H301" s="1030"/>
      <c r="I301" s="838" t="s">
        <v>5073</v>
      </c>
      <c r="J301" s="840" t="s">
        <v>171</v>
      </c>
      <c r="K301" s="846" t="s">
        <v>3685</v>
      </c>
      <c r="L301" s="838" t="str">
        <f>VLOOKUP(K301,CódigosRetorno!$A$2:$B$1683,2,FALSE)</f>
        <v>El dato ingresado en el total valor de venta globales no cumple con el formato establecido</v>
      </c>
      <c r="M301" s="840" t="s">
        <v>424</v>
      </c>
      <c r="N301" s="81" t="s">
        <v>163</v>
      </c>
    </row>
    <row r="302" spans="1:14" ht="72" x14ac:dyDescent="0.3">
      <c r="A302" s="304"/>
      <c r="B302" s="975"/>
      <c r="C302" s="1030"/>
      <c r="D302" s="975"/>
      <c r="E302" s="996"/>
      <c r="F302" s="975"/>
      <c r="G302" s="1008"/>
      <c r="H302" s="1030"/>
      <c r="I302" s="720" t="s">
        <v>5867</v>
      </c>
      <c r="J302" s="723" t="s">
        <v>1075</v>
      </c>
      <c r="K302" s="721" t="s">
        <v>4948</v>
      </c>
      <c r="L302" s="838" t="str">
        <f>VLOOKUP(K302,CódigosRetorno!$A$2:$B$1683,2,FALSE)</f>
        <v>La sumatoria del total valor de venta - Exportaciones de línea no corresponden al total</v>
      </c>
      <c r="M302" s="840" t="s">
        <v>424</v>
      </c>
      <c r="N302" s="81" t="s">
        <v>163</v>
      </c>
    </row>
    <row r="303" spans="1:14" ht="96" x14ac:dyDescent="0.3">
      <c r="A303" s="304"/>
      <c r="B303" s="975"/>
      <c r="C303" s="1030"/>
      <c r="D303" s="975"/>
      <c r="E303" s="996"/>
      <c r="F303" s="975"/>
      <c r="G303" s="1008"/>
      <c r="H303" s="1030"/>
      <c r="I303" s="720" t="s">
        <v>5868</v>
      </c>
      <c r="J303" s="723" t="s">
        <v>1075</v>
      </c>
      <c r="K303" s="721" t="s">
        <v>4952</v>
      </c>
      <c r="L303" s="838" t="str">
        <f>VLOOKUP(K303,CódigosRetorno!$A$2:$B$1683,2,FALSE)</f>
        <v>La sumatoria del total valor de venta - operaciones exoneradas de línea no corresponden al total</v>
      </c>
      <c r="M303" s="840" t="s">
        <v>424</v>
      </c>
      <c r="N303" s="860" t="s">
        <v>163</v>
      </c>
    </row>
    <row r="304" spans="1:14" ht="96" x14ac:dyDescent="0.3">
      <c r="A304" s="304"/>
      <c r="B304" s="975"/>
      <c r="C304" s="1030"/>
      <c r="D304" s="975"/>
      <c r="E304" s="996"/>
      <c r="F304" s="975"/>
      <c r="G304" s="1008"/>
      <c r="H304" s="1030"/>
      <c r="I304" s="720" t="s">
        <v>5869</v>
      </c>
      <c r="J304" s="723" t="s">
        <v>1075</v>
      </c>
      <c r="K304" s="721" t="s">
        <v>4949</v>
      </c>
      <c r="L304" s="838" t="str">
        <f>VLOOKUP(K304,CódigosRetorno!$A$2:$B$1683,2,FALSE)</f>
        <v>La sumatoria del total valor de venta - operaciones inafectas de línea no corresponden al total</v>
      </c>
      <c r="M304" s="840" t="s">
        <v>424</v>
      </c>
      <c r="N304" s="860" t="s">
        <v>163</v>
      </c>
    </row>
    <row r="305" spans="1:14" ht="36" x14ac:dyDescent="0.3">
      <c r="A305" s="304"/>
      <c r="B305" s="975"/>
      <c r="C305" s="1030"/>
      <c r="D305" s="975"/>
      <c r="E305" s="996"/>
      <c r="F305" s="975"/>
      <c r="G305" s="1008"/>
      <c r="H305" s="1030"/>
      <c r="I305" s="838" t="s">
        <v>4916</v>
      </c>
      <c r="J305" s="846" t="s">
        <v>1075</v>
      </c>
      <c r="K305" s="853" t="s">
        <v>1310</v>
      </c>
      <c r="L305" s="838" t="str">
        <f>VLOOKUP(K305,CódigosRetorno!$A$2:$B$1683,2,FALSE)</f>
        <v>Si se utiliza la leyenda con código 2001, el total de operaciones exoneradas debe ser mayor a 0.00</v>
      </c>
      <c r="M305" s="840" t="s">
        <v>424</v>
      </c>
      <c r="N305" s="837" t="s">
        <v>4651</v>
      </c>
    </row>
    <row r="306" spans="1:14" ht="36" x14ac:dyDescent="0.3">
      <c r="A306" s="304"/>
      <c r="B306" s="975"/>
      <c r="C306" s="1030"/>
      <c r="D306" s="975"/>
      <c r="E306" s="996"/>
      <c r="F306" s="975"/>
      <c r="G306" s="1008"/>
      <c r="H306" s="1030"/>
      <c r="I306" s="838" t="s">
        <v>4915</v>
      </c>
      <c r="J306" s="846" t="s">
        <v>1075</v>
      </c>
      <c r="K306" s="853" t="s">
        <v>1309</v>
      </c>
      <c r="L306" s="838" t="str">
        <f>VLOOKUP(K306,CódigosRetorno!$A$2:$B$1683,2,FALSE)</f>
        <v>Si se utiliza la leyenda con código 2002, el total de operaciones exoneradas debe ser mayor a 0.00</v>
      </c>
      <c r="M306" s="840" t="s">
        <v>424</v>
      </c>
      <c r="N306" s="837" t="s">
        <v>4651</v>
      </c>
    </row>
    <row r="307" spans="1:14" ht="36" x14ac:dyDescent="0.3">
      <c r="A307" s="304"/>
      <c r="B307" s="975"/>
      <c r="C307" s="1030"/>
      <c r="D307" s="975"/>
      <c r="E307" s="996"/>
      <c r="F307" s="975"/>
      <c r="G307" s="1008"/>
      <c r="H307" s="1030"/>
      <c r="I307" s="838" t="s">
        <v>4914</v>
      </c>
      <c r="J307" s="846" t="s">
        <v>1075</v>
      </c>
      <c r="K307" s="853" t="s">
        <v>1308</v>
      </c>
      <c r="L307" s="838" t="str">
        <f>VLOOKUP(K307,CódigosRetorno!$A$2:$B$1683,2,FALSE)</f>
        <v>Si se utiliza la leyenda con código 2003, el total de operaciones exoneradas debe ser mayor a 0.00</v>
      </c>
      <c r="M307" s="840" t="s">
        <v>424</v>
      </c>
      <c r="N307" s="837" t="s">
        <v>4651</v>
      </c>
    </row>
    <row r="308" spans="1:14" ht="24" x14ac:dyDescent="0.3">
      <c r="A308" s="304"/>
      <c r="B308" s="975"/>
      <c r="C308" s="1030"/>
      <c r="D308" s="975"/>
      <c r="E308" s="996"/>
      <c r="F308" s="975"/>
      <c r="G308" s="1008"/>
      <c r="H308" s="1030"/>
      <c r="I308" s="838" t="s">
        <v>4761</v>
      </c>
      <c r="J308" s="846" t="s">
        <v>1075</v>
      </c>
      <c r="K308" s="853" t="s">
        <v>3872</v>
      </c>
      <c r="L308" s="838" t="str">
        <f>VLOOKUP(K308,CódigosRetorno!$A$2:$B$1683,2,FALSE)</f>
        <v>Si se utiliza la leyenda con código 2008, el total de operaciones exoneradas debe ser mayor a 0.00</v>
      </c>
      <c r="M308" s="840" t="s">
        <v>424</v>
      </c>
      <c r="N308" s="837" t="s">
        <v>4651</v>
      </c>
    </row>
    <row r="309" spans="1:14" ht="24" x14ac:dyDescent="0.3">
      <c r="A309" s="304"/>
      <c r="B309" s="975"/>
      <c r="C309" s="1030"/>
      <c r="D309" s="975"/>
      <c r="E309" s="996"/>
      <c r="F309" s="837" t="s">
        <v>12</v>
      </c>
      <c r="G309" s="840" t="s">
        <v>5700</v>
      </c>
      <c r="H309" s="867" t="s">
        <v>3928</v>
      </c>
      <c r="I309" s="838" t="s">
        <v>4742</v>
      </c>
      <c r="J309" s="840" t="s">
        <v>171</v>
      </c>
      <c r="K309" s="846" t="s">
        <v>695</v>
      </c>
      <c r="L309" s="838" t="str">
        <f>VLOOKUP(K309,CódigosRetorno!$A$2:$B$1683,2,FALSE)</f>
        <v>La moneda debe ser la misma en todo el documento. Salvo las percepciones que sólo son en moneda nacional.</v>
      </c>
      <c r="M309" s="840" t="s">
        <v>424</v>
      </c>
      <c r="N309" s="837" t="s">
        <v>163</v>
      </c>
    </row>
    <row r="310" spans="1:14" ht="24" x14ac:dyDescent="0.3">
      <c r="A310" s="304"/>
      <c r="B310" s="975"/>
      <c r="C310" s="1030"/>
      <c r="D310" s="975"/>
      <c r="E310" s="996"/>
      <c r="F310" s="975"/>
      <c r="G310" s="1008" t="s">
        <v>3943</v>
      </c>
      <c r="H310" s="974" t="s">
        <v>4710</v>
      </c>
      <c r="I310" s="838" t="s">
        <v>5073</v>
      </c>
      <c r="J310" s="846" t="s">
        <v>171</v>
      </c>
      <c r="K310" s="853" t="s">
        <v>2289</v>
      </c>
      <c r="L310" s="838" t="str">
        <f>VLOOKUP(K310,CódigosRetorno!$A$2:$B$1683,2,FALSE)</f>
        <v>El dato ingresado en TaxAmount no cumple con el formato establecido</v>
      </c>
      <c r="M310" s="840" t="s">
        <v>424</v>
      </c>
      <c r="N310" s="860" t="s">
        <v>163</v>
      </c>
    </row>
    <row r="311" spans="1:14" ht="36" x14ac:dyDescent="0.3">
      <c r="A311" s="304"/>
      <c r="B311" s="975"/>
      <c r="C311" s="1030"/>
      <c r="D311" s="975"/>
      <c r="E311" s="996"/>
      <c r="F311" s="975"/>
      <c r="G311" s="1008"/>
      <c r="H311" s="974"/>
      <c r="I311" s="838" t="s">
        <v>4871</v>
      </c>
      <c r="J311" s="840" t="s">
        <v>171</v>
      </c>
      <c r="K311" s="846" t="s">
        <v>2648</v>
      </c>
      <c r="L311" s="838" t="str">
        <f>VLOOKUP(K311,CódigosRetorno!$A$2:$B$1683,2,FALSE)</f>
        <v xml:space="preserve">El monto total del impuestos sobre el valor de venta de operaciones gratuitas/inafectas/exoneradas debe ser igual a 0.00 </v>
      </c>
      <c r="M311" s="840" t="s">
        <v>424</v>
      </c>
      <c r="N311" s="860" t="s">
        <v>163</v>
      </c>
    </row>
    <row r="312" spans="1:14" ht="24" x14ac:dyDescent="0.3">
      <c r="A312" s="304"/>
      <c r="B312" s="975"/>
      <c r="C312" s="1030"/>
      <c r="D312" s="975"/>
      <c r="E312" s="996"/>
      <c r="F312" s="837" t="s">
        <v>12</v>
      </c>
      <c r="G312" s="840" t="s">
        <v>5700</v>
      </c>
      <c r="H312" s="867" t="s">
        <v>3928</v>
      </c>
      <c r="I312" s="838" t="s">
        <v>4742</v>
      </c>
      <c r="J312" s="840" t="s">
        <v>171</v>
      </c>
      <c r="K312" s="846" t="s">
        <v>695</v>
      </c>
      <c r="L312" s="838" t="str">
        <f>VLOOKUP(K312,CódigosRetorno!$A$2:$B$1683,2,FALSE)</f>
        <v>La moneda debe ser la misma en todo el documento. Salvo las percepciones que sólo son en moneda nacional.</v>
      </c>
      <c r="M312" s="840" t="s">
        <v>424</v>
      </c>
      <c r="N312" s="837" t="s">
        <v>163</v>
      </c>
    </row>
    <row r="313" spans="1:14" ht="24" x14ac:dyDescent="0.3">
      <c r="A313" s="304"/>
      <c r="B313" s="975"/>
      <c r="C313" s="1030"/>
      <c r="D313" s="975"/>
      <c r="E313" s="996"/>
      <c r="F313" s="975" t="s">
        <v>40</v>
      </c>
      <c r="G313" s="1008" t="s">
        <v>5710</v>
      </c>
      <c r="H313" s="1030" t="s">
        <v>4000</v>
      </c>
      <c r="I313" s="838" t="s">
        <v>2854</v>
      </c>
      <c r="J313" s="840" t="s">
        <v>171</v>
      </c>
      <c r="K313" s="79" t="s">
        <v>3580</v>
      </c>
      <c r="L313" s="838" t="str">
        <f>VLOOKUP(K313,CódigosRetorno!$A$2:$B$1683,2,FALSE)</f>
        <v>El XML no contiene el tag o no existe información de código de tributo.</v>
      </c>
      <c r="M313" s="840" t="s">
        <v>424</v>
      </c>
      <c r="N313" s="837" t="s">
        <v>163</v>
      </c>
    </row>
    <row r="314" spans="1:14" ht="24" x14ac:dyDescent="0.3">
      <c r="A314" s="304"/>
      <c r="B314" s="975"/>
      <c r="C314" s="1030"/>
      <c r="D314" s="975"/>
      <c r="E314" s="996"/>
      <c r="F314" s="975"/>
      <c r="G314" s="1008"/>
      <c r="H314" s="1030"/>
      <c r="I314" s="839" t="s">
        <v>3944</v>
      </c>
      <c r="J314" s="846" t="s">
        <v>171</v>
      </c>
      <c r="K314" s="853" t="s">
        <v>2655</v>
      </c>
      <c r="L314" s="838" t="str">
        <f>VLOOKUP(K314,CódigosRetorno!$A$2:$B$1683,2,FALSE)</f>
        <v>El dato ingresado como codigo de tributo global no corresponde al valor esperado.</v>
      </c>
      <c r="M314" s="840" t="s">
        <v>424</v>
      </c>
      <c r="N314" s="837" t="s">
        <v>4649</v>
      </c>
    </row>
    <row r="315" spans="1:14" ht="24" x14ac:dyDescent="0.3">
      <c r="A315" s="304"/>
      <c r="B315" s="975"/>
      <c r="C315" s="1030"/>
      <c r="D315" s="975"/>
      <c r="E315" s="996"/>
      <c r="F315" s="975"/>
      <c r="G315" s="1008"/>
      <c r="H315" s="1030"/>
      <c r="I315" s="514" t="s">
        <v>6255</v>
      </c>
      <c r="J315" s="374" t="s">
        <v>171</v>
      </c>
      <c r="K315" s="374" t="s">
        <v>3794</v>
      </c>
      <c r="L315" s="838" t="str">
        <f>VLOOKUP(K315,CódigosRetorno!$A$2:$B$1683,2,FALSE)</f>
        <v>El código de tributo no debe repetirse a nivel de totales</v>
      </c>
      <c r="M315" s="840" t="s">
        <v>424</v>
      </c>
      <c r="N315" s="137" t="s">
        <v>163</v>
      </c>
    </row>
    <row r="316" spans="1:14" ht="36" x14ac:dyDescent="0.3">
      <c r="A316" s="304"/>
      <c r="B316" s="975"/>
      <c r="C316" s="1030"/>
      <c r="D316" s="975"/>
      <c r="E316" s="996"/>
      <c r="F316" s="975"/>
      <c r="G316" s="1008"/>
      <c r="H316" s="1030"/>
      <c r="I316" s="838" t="s">
        <v>4843</v>
      </c>
      <c r="J316" s="846" t="s">
        <v>171</v>
      </c>
      <c r="K316" s="853" t="s">
        <v>4275</v>
      </c>
      <c r="L316" s="838" t="str">
        <f>VLOOKUP(K316,CódigosRetorno!$A$2:$B$1683,2,FALSE)</f>
        <v>El dato ingresado como codigo de tributo global es invalido para tipo de operación.</v>
      </c>
      <c r="M316" s="840" t="s">
        <v>424</v>
      </c>
      <c r="N316" s="860" t="s">
        <v>163</v>
      </c>
    </row>
    <row r="317" spans="1:14" ht="24" x14ac:dyDescent="0.3">
      <c r="A317" s="304"/>
      <c r="B317" s="975"/>
      <c r="C317" s="1030"/>
      <c r="D317" s="975"/>
      <c r="E317" s="996"/>
      <c r="F317" s="975"/>
      <c r="G317" s="837" t="s">
        <v>3932</v>
      </c>
      <c r="H317" s="838" t="s">
        <v>3901</v>
      </c>
      <c r="I317" s="838" t="s">
        <v>6316</v>
      </c>
      <c r="J317" s="840" t="s">
        <v>1075</v>
      </c>
      <c r="K317" s="846" t="s">
        <v>4231</v>
      </c>
      <c r="L317" s="838" t="str">
        <f>VLOOKUP(K317,CódigosRetorno!$A$2:$B$1683,2,FALSE)</f>
        <v>El dato ingresado como atributo @schemeName es incorrecto.</v>
      </c>
      <c r="M317" s="840" t="s">
        <v>424</v>
      </c>
      <c r="N317" s="860" t="s">
        <v>163</v>
      </c>
    </row>
    <row r="318" spans="1:14" ht="24" x14ac:dyDescent="0.3">
      <c r="A318" s="304"/>
      <c r="B318" s="975"/>
      <c r="C318" s="1030"/>
      <c r="D318" s="975"/>
      <c r="E318" s="996"/>
      <c r="F318" s="975"/>
      <c r="G318" s="837" t="s">
        <v>3885</v>
      </c>
      <c r="H318" s="838" t="s">
        <v>3902</v>
      </c>
      <c r="I318" s="838" t="s">
        <v>4238</v>
      </c>
      <c r="J318" s="840" t="s">
        <v>1075</v>
      </c>
      <c r="K318" s="846" t="s">
        <v>4232</v>
      </c>
      <c r="L318" s="838" t="str">
        <f>VLOOKUP(K318,CódigosRetorno!$A$2:$B$1683,2,FALSE)</f>
        <v>El dato ingresado como atributo @schemeAgencyName es incorrecto.</v>
      </c>
      <c r="M318" s="840" t="s">
        <v>424</v>
      </c>
      <c r="N318" s="860" t="s">
        <v>163</v>
      </c>
    </row>
    <row r="319" spans="1:14" ht="36" x14ac:dyDescent="0.3">
      <c r="A319" s="304"/>
      <c r="B319" s="975"/>
      <c r="C319" s="1030"/>
      <c r="D319" s="975"/>
      <c r="E319" s="996"/>
      <c r="F319" s="975"/>
      <c r="G319" s="837" t="s">
        <v>4276</v>
      </c>
      <c r="H319" s="867" t="s">
        <v>3904</v>
      </c>
      <c r="I319" s="838" t="s">
        <v>6317</v>
      </c>
      <c r="J319" s="846" t="s">
        <v>1075</v>
      </c>
      <c r="K319" s="853" t="s">
        <v>4233</v>
      </c>
      <c r="L319" s="838" t="str">
        <f>VLOOKUP(K319,CódigosRetorno!$A$2:$B$1683,2,FALSE)</f>
        <v>El dato ingresado como atributo @schemeURI es incorrecto.</v>
      </c>
      <c r="M319" s="840" t="s">
        <v>424</v>
      </c>
      <c r="N319" s="860" t="s">
        <v>163</v>
      </c>
    </row>
    <row r="320" spans="1:14" ht="24" x14ac:dyDescent="0.3">
      <c r="A320" s="304"/>
      <c r="B320" s="975"/>
      <c r="C320" s="1030"/>
      <c r="D320" s="975"/>
      <c r="E320" s="996"/>
      <c r="F320" s="975" t="s">
        <v>42</v>
      </c>
      <c r="G320" s="1008" t="s">
        <v>5710</v>
      </c>
      <c r="H320" s="974" t="s">
        <v>3945</v>
      </c>
      <c r="I320" s="838" t="s">
        <v>2854</v>
      </c>
      <c r="J320" s="846" t="s">
        <v>171</v>
      </c>
      <c r="K320" s="853" t="s">
        <v>2283</v>
      </c>
      <c r="L320" s="838" t="str">
        <f>VLOOKUP(K320,CódigosRetorno!$A$2:$B$1683,2,FALSE)</f>
        <v>El XML no contiene el tag TaxScheme Name de impuestos globales</v>
      </c>
      <c r="M320" s="840" t="s">
        <v>424</v>
      </c>
      <c r="N320" s="837" t="s">
        <v>163</v>
      </c>
    </row>
    <row r="321" spans="1:14" ht="24" x14ac:dyDescent="0.3">
      <c r="A321" s="304"/>
      <c r="B321" s="975"/>
      <c r="C321" s="1030"/>
      <c r="D321" s="975"/>
      <c r="E321" s="996"/>
      <c r="F321" s="975"/>
      <c r="G321" s="1008"/>
      <c r="H321" s="974"/>
      <c r="I321" s="839" t="s">
        <v>4879</v>
      </c>
      <c r="J321" s="846" t="s">
        <v>171</v>
      </c>
      <c r="K321" s="853" t="s">
        <v>3210</v>
      </c>
      <c r="L321" s="838" t="str">
        <f>VLOOKUP(K321,CódigosRetorno!$A$2:$B$1683,2,FALSE)</f>
        <v>El valor del tag nombre del tributo no corresponde al esperado.</v>
      </c>
      <c r="M321" s="840" t="s">
        <v>424</v>
      </c>
      <c r="N321" s="837" t="s">
        <v>4649</v>
      </c>
    </row>
    <row r="322" spans="1:14" ht="24" x14ac:dyDescent="0.3">
      <c r="A322" s="304"/>
      <c r="B322" s="975"/>
      <c r="C322" s="1030"/>
      <c r="D322" s="975"/>
      <c r="E322" s="996"/>
      <c r="F322" s="975" t="s">
        <v>12</v>
      </c>
      <c r="G322" s="1008" t="s">
        <v>5710</v>
      </c>
      <c r="H322" s="974" t="s">
        <v>4002</v>
      </c>
      <c r="I322" s="838" t="s">
        <v>2854</v>
      </c>
      <c r="J322" s="846" t="s">
        <v>171</v>
      </c>
      <c r="K322" s="853" t="s">
        <v>2285</v>
      </c>
      <c r="L322" s="838" t="str">
        <f>VLOOKUP(K322,CódigosRetorno!$A$2:$B$1683,2,FALSE)</f>
        <v>El XML no contiene el tag código de tributo internacional de impuestos globales</v>
      </c>
      <c r="M322" s="840" t="s">
        <v>424</v>
      </c>
      <c r="N322" s="837" t="s">
        <v>163</v>
      </c>
    </row>
    <row r="323" spans="1:14" ht="24" x14ac:dyDescent="0.3">
      <c r="A323" s="304"/>
      <c r="B323" s="975"/>
      <c r="C323" s="1030"/>
      <c r="D323" s="975"/>
      <c r="E323" s="970"/>
      <c r="F323" s="975"/>
      <c r="G323" s="1008"/>
      <c r="H323" s="974"/>
      <c r="I323" s="839" t="s">
        <v>4877</v>
      </c>
      <c r="J323" s="846" t="s">
        <v>171</v>
      </c>
      <c r="K323" s="853" t="s">
        <v>3206</v>
      </c>
      <c r="L323" s="838" t="str">
        <f>VLOOKUP(K323,CódigosRetorno!$A$2:$B$1683,2,FALSE)</f>
        <v>El valor del tag codigo de tributo internacional no corresponde al esperado.</v>
      </c>
      <c r="M323" s="840" t="s">
        <v>424</v>
      </c>
      <c r="N323" s="837" t="s">
        <v>4649</v>
      </c>
    </row>
    <row r="324" spans="1:14" ht="24" x14ac:dyDescent="0.3">
      <c r="A324" s="304"/>
      <c r="B324" s="975">
        <v>44</v>
      </c>
      <c r="C324" s="1030" t="s">
        <v>5866</v>
      </c>
      <c r="D324" s="975" t="s">
        <v>3</v>
      </c>
      <c r="E324" s="975" t="s">
        <v>8</v>
      </c>
      <c r="F324" s="975" t="s">
        <v>11</v>
      </c>
      <c r="G324" s="1008" t="s">
        <v>3998</v>
      </c>
      <c r="H324" s="1030" t="s">
        <v>4603</v>
      </c>
      <c r="I324" s="838" t="s">
        <v>5073</v>
      </c>
      <c r="J324" s="840" t="s">
        <v>171</v>
      </c>
      <c r="K324" s="846" t="s">
        <v>3685</v>
      </c>
      <c r="L324" s="838" t="str">
        <f>VLOOKUP(K324,CódigosRetorno!$A$2:$B$1683,2,FALSE)</f>
        <v>El dato ingresado en el total valor de venta globales no cumple con el formato establecido</v>
      </c>
      <c r="M324" s="840" t="s">
        <v>424</v>
      </c>
      <c r="N324" s="837" t="s">
        <v>163</v>
      </c>
    </row>
    <row r="325" spans="1:14" ht="72" x14ac:dyDescent="0.3">
      <c r="A325" s="304"/>
      <c r="B325" s="975"/>
      <c r="C325" s="1030"/>
      <c r="D325" s="975"/>
      <c r="E325" s="975"/>
      <c r="F325" s="975"/>
      <c r="G325" s="1008"/>
      <c r="H325" s="1030"/>
      <c r="I325" s="720" t="s">
        <v>5873</v>
      </c>
      <c r="J325" s="723" t="s">
        <v>1075</v>
      </c>
      <c r="K325" s="721" t="s">
        <v>4953</v>
      </c>
      <c r="L325" s="838" t="str">
        <f>VLOOKUP(K325,CódigosRetorno!$A$2:$B$1683,2,FALSE)</f>
        <v>La sumatoria del total valor de venta - operaciones gratuitas de línea no corresponden al total</v>
      </c>
      <c r="M325" s="840" t="s">
        <v>424</v>
      </c>
      <c r="N325" s="837" t="s">
        <v>163</v>
      </c>
    </row>
    <row r="326" spans="1:14" ht="60" x14ac:dyDescent="0.3">
      <c r="A326" s="304"/>
      <c r="B326" s="975"/>
      <c r="C326" s="1030"/>
      <c r="D326" s="975"/>
      <c r="E326" s="975"/>
      <c r="F326" s="975"/>
      <c r="G326" s="1008"/>
      <c r="H326" s="1030"/>
      <c r="I326" s="838" t="s">
        <v>5920</v>
      </c>
      <c r="J326" s="846" t="s">
        <v>171</v>
      </c>
      <c r="K326" s="853" t="s">
        <v>1676</v>
      </c>
      <c r="L326" s="838" t="str">
        <f>VLOOKUP(K326,CódigosRetorno!$A$2:$B$1683,2,FALSE)</f>
        <v>Operacion gratuita,  debe consignar Total valor venta - operaciones gratuitas  mayor a cero</v>
      </c>
      <c r="M326" s="840" t="s">
        <v>424</v>
      </c>
      <c r="N326" s="837" t="s">
        <v>163</v>
      </c>
    </row>
    <row r="327" spans="1:14" ht="36" x14ac:dyDescent="0.3">
      <c r="A327" s="304"/>
      <c r="B327" s="975"/>
      <c r="C327" s="1030"/>
      <c r="D327" s="975"/>
      <c r="E327" s="975"/>
      <c r="F327" s="975"/>
      <c r="G327" s="1008"/>
      <c r="H327" s="1030"/>
      <c r="I327" s="838" t="s">
        <v>4823</v>
      </c>
      <c r="J327" s="846" t="s">
        <v>171</v>
      </c>
      <c r="K327" s="79" t="s">
        <v>1894</v>
      </c>
      <c r="L327" s="838" t="str">
        <f>VLOOKUP(K327,CódigosRetorno!$A$2:$B$1683,2,FALSE)</f>
        <v>Si existe leyenda Transferencia Gratuita debe consignar Total Valor de Venta de Operaciones Gratuitas</v>
      </c>
      <c r="M327" s="840" t="s">
        <v>424</v>
      </c>
      <c r="N327" s="837" t="s">
        <v>163</v>
      </c>
    </row>
    <row r="328" spans="1:14" ht="24" x14ac:dyDescent="0.3">
      <c r="A328" s="304"/>
      <c r="B328" s="975"/>
      <c r="C328" s="1030"/>
      <c r="D328" s="975"/>
      <c r="E328" s="975"/>
      <c r="F328" s="837" t="s">
        <v>12</v>
      </c>
      <c r="G328" s="840" t="s">
        <v>5700</v>
      </c>
      <c r="H328" s="867" t="s">
        <v>3928</v>
      </c>
      <c r="I328" s="838" t="s">
        <v>4742</v>
      </c>
      <c r="J328" s="840" t="s">
        <v>171</v>
      </c>
      <c r="K328" s="846" t="s">
        <v>695</v>
      </c>
      <c r="L328" s="838" t="str">
        <f>VLOOKUP(K328,CódigosRetorno!$A$2:$B$1683,2,FALSE)</f>
        <v>La moneda debe ser la misma en todo el documento. Salvo las percepciones que sólo son en moneda nacional.</v>
      </c>
      <c r="M328" s="840" t="s">
        <v>424</v>
      </c>
      <c r="N328" s="837" t="s">
        <v>163</v>
      </c>
    </row>
    <row r="329" spans="1:14" ht="24" x14ac:dyDescent="0.3">
      <c r="A329" s="304"/>
      <c r="B329" s="975"/>
      <c r="C329" s="1030"/>
      <c r="D329" s="975"/>
      <c r="E329" s="975"/>
      <c r="F329" s="975"/>
      <c r="G329" s="1008" t="s">
        <v>15</v>
      </c>
      <c r="H329" s="974" t="s">
        <v>4710</v>
      </c>
      <c r="I329" s="838" t="s">
        <v>5073</v>
      </c>
      <c r="J329" s="846" t="s">
        <v>171</v>
      </c>
      <c r="K329" s="853" t="s">
        <v>2289</v>
      </c>
      <c r="L329" s="838" t="str">
        <f>VLOOKUP(K329,CódigosRetorno!$A$2:$B$1683,2,FALSE)</f>
        <v>El dato ingresado en TaxAmount no cumple con el formato establecido</v>
      </c>
      <c r="M329" s="840" t="s">
        <v>424</v>
      </c>
      <c r="N329" s="860" t="s">
        <v>163</v>
      </c>
    </row>
    <row r="330" spans="1:14" ht="72" x14ac:dyDescent="0.3">
      <c r="A330" s="304"/>
      <c r="B330" s="975"/>
      <c r="C330" s="1030"/>
      <c r="D330" s="975"/>
      <c r="E330" s="975"/>
      <c r="F330" s="975"/>
      <c r="G330" s="1008"/>
      <c r="H330" s="974"/>
      <c r="I330" s="720" t="s">
        <v>5876</v>
      </c>
      <c r="J330" s="721" t="s">
        <v>1075</v>
      </c>
      <c r="K330" s="722" t="s">
        <v>4965</v>
      </c>
      <c r="L330" s="838" t="str">
        <f>VLOOKUP(K330,CódigosRetorno!$A$2:$B$1683,2,FALSE)</f>
        <v>La sumatoria de los IGV de operaciones gratuitas de la línea (codigo tributo 9996) no corresponden al total</v>
      </c>
      <c r="M330" s="840" t="s">
        <v>424</v>
      </c>
      <c r="N330" s="860" t="s">
        <v>163</v>
      </c>
    </row>
    <row r="331" spans="1:14" ht="24" x14ac:dyDescent="0.3">
      <c r="A331" s="304"/>
      <c r="B331" s="975"/>
      <c r="C331" s="1030"/>
      <c r="D331" s="975"/>
      <c r="E331" s="975"/>
      <c r="F331" s="975"/>
      <c r="G331" s="1008"/>
      <c r="H331" s="974"/>
      <c r="I331" s="839" t="s">
        <v>4742</v>
      </c>
      <c r="J331" s="846" t="s">
        <v>171</v>
      </c>
      <c r="K331" s="853" t="s">
        <v>695</v>
      </c>
      <c r="L331" s="838" t="str">
        <f>VLOOKUP(K331,CódigosRetorno!$A$2:$B$1683,2,FALSE)</f>
        <v>La moneda debe ser la misma en todo el documento. Salvo las percepciones que sólo son en moneda nacional.</v>
      </c>
      <c r="M331" s="840" t="s">
        <v>424</v>
      </c>
      <c r="N331" s="860" t="s">
        <v>163</v>
      </c>
    </row>
    <row r="332" spans="1:14" ht="24" x14ac:dyDescent="0.3">
      <c r="A332" s="304"/>
      <c r="B332" s="975"/>
      <c r="C332" s="1030"/>
      <c r="D332" s="975"/>
      <c r="E332" s="975"/>
      <c r="F332" s="837" t="s">
        <v>12</v>
      </c>
      <c r="G332" s="840" t="s">
        <v>5700</v>
      </c>
      <c r="H332" s="867" t="s">
        <v>3928</v>
      </c>
      <c r="I332" s="838" t="s">
        <v>4742</v>
      </c>
      <c r="J332" s="840" t="s">
        <v>171</v>
      </c>
      <c r="K332" s="846" t="s">
        <v>695</v>
      </c>
      <c r="L332" s="838" t="str">
        <f>VLOOKUP(K332,CódigosRetorno!$A$2:$B$1683,2,FALSE)</f>
        <v>La moneda debe ser la misma en todo el documento. Salvo las percepciones que sólo son en moneda nacional.</v>
      </c>
      <c r="M332" s="840" t="s">
        <v>424</v>
      </c>
      <c r="N332" s="837" t="s">
        <v>163</v>
      </c>
    </row>
    <row r="333" spans="1:14" ht="24" x14ac:dyDescent="0.3">
      <c r="A333" s="304"/>
      <c r="B333" s="975"/>
      <c r="C333" s="1030"/>
      <c r="D333" s="975"/>
      <c r="E333" s="975"/>
      <c r="F333" s="975" t="s">
        <v>40</v>
      </c>
      <c r="G333" s="1008" t="s">
        <v>5710</v>
      </c>
      <c r="H333" s="1030" t="s">
        <v>4000</v>
      </c>
      <c r="I333" s="838" t="s">
        <v>2854</v>
      </c>
      <c r="J333" s="840" t="s">
        <v>171</v>
      </c>
      <c r="K333" s="79" t="s">
        <v>3580</v>
      </c>
      <c r="L333" s="838" t="str">
        <f>VLOOKUP(K333,CódigosRetorno!$A$2:$B$1683,2,FALSE)</f>
        <v>El XML no contiene el tag o no existe información de código de tributo.</v>
      </c>
      <c r="M333" s="840" t="s">
        <v>424</v>
      </c>
      <c r="N333" s="837" t="s">
        <v>163</v>
      </c>
    </row>
    <row r="334" spans="1:14" ht="24" x14ac:dyDescent="0.3">
      <c r="A334" s="304"/>
      <c r="B334" s="975"/>
      <c r="C334" s="1030"/>
      <c r="D334" s="975"/>
      <c r="E334" s="975"/>
      <c r="F334" s="975"/>
      <c r="G334" s="1008"/>
      <c r="H334" s="1030"/>
      <c r="I334" s="839" t="s">
        <v>3944</v>
      </c>
      <c r="J334" s="846" t="s">
        <v>171</v>
      </c>
      <c r="K334" s="853" t="s">
        <v>2655</v>
      </c>
      <c r="L334" s="838" t="str">
        <f>VLOOKUP(K334,CódigosRetorno!$A$2:$B$1683,2,FALSE)</f>
        <v>El dato ingresado como codigo de tributo global no corresponde al valor esperado.</v>
      </c>
      <c r="M334" s="840" t="s">
        <v>424</v>
      </c>
      <c r="N334" s="837" t="s">
        <v>4649</v>
      </c>
    </row>
    <row r="335" spans="1:14" ht="24" x14ac:dyDescent="0.3">
      <c r="A335" s="304"/>
      <c r="B335" s="975"/>
      <c r="C335" s="1030"/>
      <c r="D335" s="975"/>
      <c r="E335" s="975"/>
      <c r="F335" s="975"/>
      <c r="G335" s="1008"/>
      <c r="H335" s="1030"/>
      <c r="I335" s="514" t="s">
        <v>6255</v>
      </c>
      <c r="J335" s="374" t="s">
        <v>171</v>
      </c>
      <c r="K335" s="374" t="s">
        <v>3794</v>
      </c>
      <c r="L335" s="838" t="str">
        <f>VLOOKUP(K335,CódigosRetorno!$A$2:$B$1683,2,FALSE)</f>
        <v>El código de tributo no debe repetirse a nivel de totales</v>
      </c>
      <c r="M335" s="840" t="s">
        <v>424</v>
      </c>
      <c r="N335" s="137" t="s">
        <v>163</v>
      </c>
    </row>
    <row r="336" spans="1:14" ht="24" x14ac:dyDescent="0.3">
      <c r="A336" s="304"/>
      <c r="B336" s="975"/>
      <c r="C336" s="1030"/>
      <c r="D336" s="975"/>
      <c r="E336" s="975"/>
      <c r="F336" s="969"/>
      <c r="G336" s="837" t="s">
        <v>3932</v>
      </c>
      <c r="H336" s="838" t="s">
        <v>3901</v>
      </c>
      <c r="I336" s="838" t="s">
        <v>6316</v>
      </c>
      <c r="J336" s="840" t="s">
        <v>1075</v>
      </c>
      <c r="K336" s="846" t="s">
        <v>4231</v>
      </c>
      <c r="L336" s="838" t="str">
        <f>VLOOKUP(K336,CódigosRetorno!$A$2:$B$1683,2,FALSE)</f>
        <v>El dato ingresado como atributo @schemeName es incorrecto.</v>
      </c>
      <c r="M336" s="840" t="s">
        <v>424</v>
      </c>
      <c r="N336" s="860" t="s">
        <v>163</v>
      </c>
    </row>
    <row r="337" spans="1:14" ht="24" x14ac:dyDescent="0.3">
      <c r="A337" s="304"/>
      <c r="B337" s="975"/>
      <c r="C337" s="1030"/>
      <c r="D337" s="975"/>
      <c r="E337" s="975"/>
      <c r="F337" s="996"/>
      <c r="G337" s="837" t="s">
        <v>3885</v>
      </c>
      <c r="H337" s="838" t="s">
        <v>3902</v>
      </c>
      <c r="I337" s="838" t="s">
        <v>4238</v>
      </c>
      <c r="J337" s="840" t="s">
        <v>1075</v>
      </c>
      <c r="K337" s="846" t="s">
        <v>4232</v>
      </c>
      <c r="L337" s="838" t="str">
        <f>VLOOKUP(K337,CódigosRetorno!$A$2:$B$1683,2,FALSE)</f>
        <v>El dato ingresado como atributo @schemeAgencyName es incorrecto.</v>
      </c>
      <c r="M337" s="840" t="s">
        <v>424</v>
      </c>
      <c r="N337" s="860" t="s">
        <v>163</v>
      </c>
    </row>
    <row r="338" spans="1:14" ht="36" x14ac:dyDescent="0.3">
      <c r="A338" s="304"/>
      <c r="B338" s="975"/>
      <c r="C338" s="1030"/>
      <c r="D338" s="975"/>
      <c r="E338" s="975"/>
      <c r="F338" s="970"/>
      <c r="G338" s="837" t="s">
        <v>4276</v>
      </c>
      <c r="H338" s="867" t="s">
        <v>3904</v>
      </c>
      <c r="I338" s="838" t="s">
        <v>6317</v>
      </c>
      <c r="J338" s="846" t="s">
        <v>1075</v>
      </c>
      <c r="K338" s="853" t="s">
        <v>4233</v>
      </c>
      <c r="L338" s="838" t="str">
        <f>VLOOKUP(K338,CódigosRetorno!$A$2:$B$1683,2,FALSE)</f>
        <v>El dato ingresado como atributo @schemeURI es incorrecto.</v>
      </c>
      <c r="M338" s="840" t="s">
        <v>424</v>
      </c>
      <c r="N338" s="860" t="s">
        <v>163</v>
      </c>
    </row>
    <row r="339" spans="1:14" ht="24" x14ac:dyDescent="0.3">
      <c r="A339" s="304"/>
      <c r="B339" s="975"/>
      <c r="C339" s="1030"/>
      <c r="D339" s="975"/>
      <c r="E339" s="975"/>
      <c r="F339" s="975" t="s">
        <v>42</v>
      </c>
      <c r="G339" s="1008" t="s">
        <v>5710</v>
      </c>
      <c r="H339" s="974" t="s">
        <v>3945</v>
      </c>
      <c r="I339" s="838" t="s">
        <v>2854</v>
      </c>
      <c r="J339" s="846" t="s">
        <v>171</v>
      </c>
      <c r="K339" s="853" t="s">
        <v>2283</v>
      </c>
      <c r="L339" s="838" t="str">
        <f>VLOOKUP(K339,CódigosRetorno!$A$2:$B$1683,2,FALSE)</f>
        <v>El XML no contiene el tag TaxScheme Name de impuestos globales</v>
      </c>
      <c r="M339" s="840" t="s">
        <v>424</v>
      </c>
      <c r="N339" s="860" t="s">
        <v>163</v>
      </c>
    </row>
    <row r="340" spans="1:14" ht="24" x14ac:dyDescent="0.3">
      <c r="A340" s="304"/>
      <c r="B340" s="975"/>
      <c r="C340" s="1030"/>
      <c r="D340" s="975"/>
      <c r="E340" s="975"/>
      <c r="F340" s="975"/>
      <c r="G340" s="1008"/>
      <c r="H340" s="974"/>
      <c r="I340" s="839" t="s">
        <v>4879</v>
      </c>
      <c r="J340" s="846" t="s">
        <v>171</v>
      </c>
      <c r="K340" s="853" t="s">
        <v>3210</v>
      </c>
      <c r="L340" s="838" t="str">
        <f>VLOOKUP(K340,CódigosRetorno!$A$2:$B$1683,2,FALSE)</f>
        <v>El valor del tag nombre del tributo no corresponde al esperado.</v>
      </c>
      <c r="M340" s="840" t="s">
        <v>424</v>
      </c>
      <c r="N340" s="837" t="s">
        <v>4649</v>
      </c>
    </row>
    <row r="341" spans="1:14" ht="24" x14ac:dyDescent="0.3">
      <c r="A341" s="304"/>
      <c r="B341" s="975"/>
      <c r="C341" s="1030"/>
      <c r="D341" s="975"/>
      <c r="E341" s="975"/>
      <c r="F341" s="975" t="s">
        <v>12</v>
      </c>
      <c r="G341" s="1008" t="s">
        <v>5710</v>
      </c>
      <c r="H341" s="974" t="s">
        <v>4002</v>
      </c>
      <c r="I341" s="838" t="s">
        <v>2854</v>
      </c>
      <c r="J341" s="846" t="s">
        <v>171</v>
      </c>
      <c r="K341" s="853" t="s">
        <v>2285</v>
      </c>
      <c r="L341" s="838" t="str">
        <f>VLOOKUP(K341,CódigosRetorno!$A$2:$B$1683,2,FALSE)</f>
        <v>El XML no contiene el tag código de tributo internacional de impuestos globales</v>
      </c>
      <c r="M341" s="840" t="s">
        <v>424</v>
      </c>
      <c r="N341" s="860" t="s">
        <v>163</v>
      </c>
    </row>
    <row r="342" spans="1:14" ht="24" x14ac:dyDescent="0.3">
      <c r="A342" s="304"/>
      <c r="B342" s="975"/>
      <c r="C342" s="1030"/>
      <c r="D342" s="975"/>
      <c r="E342" s="975"/>
      <c r="F342" s="975"/>
      <c r="G342" s="1008"/>
      <c r="H342" s="974"/>
      <c r="I342" s="839" t="s">
        <v>4877</v>
      </c>
      <c r="J342" s="846" t="s">
        <v>171</v>
      </c>
      <c r="K342" s="853" t="s">
        <v>3206</v>
      </c>
      <c r="L342" s="838" t="str">
        <f>VLOOKUP(K342,CódigosRetorno!$A$2:$B$1683,2,FALSE)</f>
        <v>El valor del tag codigo de tributo internacional no corresponde al esperado.</v>
      </c>
      <c r="M342" s="840" t="s">
        <v>424</v>
      </c>
      <c r="N342" s="837" t="s">
        <v>4649</v>
      </c>
    </row>
    <row r="343" spans="1:14" ht="24" x14ac:dyDescent="0.3">
      <c r="A343" s="304"/>
      <c r="B343" s="975" t="s">
        <v>5455</v>
      </c>
      <c r="C343" s="1030" t="s">
        <v>5977</v>
      </c>
      <c r="D343" s="1008" t="s">
        <v>3</v>
      </c>
      <c r="E343" s="975" t="s">
        <v>4</v>
      </c>
      <c r="F343" s="969" t="s">
        <v>11</v>
      </c>
      <c r="G343" s="999" t="s">
        <v>3998</v>
      </c>
      <c r="H343" s="1004" t="s">
        <v>4001</v>
      </c>
      <c r="I343" s="855" t="s">
        <v>6283</v>
      </c>
      <c r="J343" s="447" t="s">
        <v>171</v>
      </c>
      <c r="K343" s="445" t="s">
        <v>2651</v>
      </c>
      <c r="L343" s="838" t="str">
        <f>VLOOKUP(K343,CódigosRetorno!$A$2:$B$1683,2,FALSE)</f>
        <v>El XML no contiene el tag o no existe información de total valor de venta globales</v>
      </c>
      <c r="M343" s="840" t="s">
        <v>424</v>
      </c>
      <c r="N343" s="860" t="s">
        <v>163</v>
      </c>
    </row>
    <row r="344" spans="1:14" ht="24" x14ac:dyDescent="0.3">
      <c r="A344" s="304"/>
      <c r="B344" s="975"/>
      <c r="C344" s="1030"/>
      <c r="D344" s="1008"/>
      <c r="E344" s="975"/>
      <c r="F344" s="996"/>
      <c r="G344" s="1006"/>
      <c r="H344" s="1028"/>
      <c r="I344" s="838" t="s">
        <v>5073</v>
      </c>
      <c r="J344" s="840" t="s">
        <v>171</v>
      </c>
      <c r="K344" s="846" t="s">
        <v>3685</v>
      </c>
      <c r="L344" s="838" t="str">
        <f>VLOOKUP(K344,CódigosRetorno!$A$2:$B$1683,2,FALSE)</f>
        <v>El dato ingresado en el total valor de venta globales no cumple con el formato establecido</v>
      </c>
      <c r="M344" s="840" t="s">
        <v>424</v>
      </c>
      <c r="N344" s="860" t="s">
        <v>163</v>
      </c>
    </row>
    <row r="345" spans="1:14" ht="132" x14ac:dyDescent="0.3">
      <c r="A345" s="304"/>
      <c r="B345" s="975"/>
      <c r="C345" s="1030"/>
      <c r="D345" s="1008"/>
      <c r="E345" s="975"/>
      <c r="F345" s="996"/>
      <c r="G345" s="1006"/>
      <c r="H345" s="1028"/>
      <c r="I345" s="714" t="s">
        <v>6228</v>
      </c>
      <c r="J345" s="842" t="s">
        <v>1075</v>
      </c>
      <c r="K345" s="373" t="s">
        <v>4954</v>
      </c>
      <c r="L345" s="838" t="str">
        <f>VLOOKUP(K345,CódigosRetorno!$A$2:$B$1683,2,FALSE)</f>
        <v>La sumatoria del total valor de venta - operaciones gravadas de línea no corresponden al total</v>
      </c>
      <c r="M345" s="840" t="s">
        <v>424</v>
      </c>
      <c r="N345" s="860" t="s">
        <v>163</v>
      </c>
    </row>
    <row r="346" spans="1:14" ht="120" x14ac:dyDescent="0.3">
      <c r="A346" s="304"/>
      <c r="B346" s="975"/>
      <c r="C346" s="1030"/>
      <c r="D346" s="1008"/>
      <c r="E346" s="975"/>
      <c r="F346" s="970"/>
      <c r="G346" s="1000"/>
      <c r="H346" s="1005"/>
      <c r="I346" s="720" t="s">
        <v>6165</v>
      </c>
      <c r="J346" s="723" t="s">
        <v>1075</v>
      </c>
      <c r="K346" s="722" t="s">
        <v>4955</v>
      </c>
      <c r="L346" s="838" t="str">
        <f>VLOOKUP(K346,CódigosRetorno!$A$2:$B$1683,2,FALSE)</f>
        <v>La sumatoria del total valor de venta - IVAP de línea no corresponden al total</v>
      </c>
      <c r="M346" s="840" t="s">
        <v>424</v>
      </c>
      <c r="N346" s="860" t="s">
        <v>163</v>
      </c>
    </row>
    <row r="347" spans="1:14" ht="24" x14ac:dyDescent="0.3">
      <c r="A347" s="304"/>
      <c r="B347" s="975"/>
      <c r="C347" s="1030"/>
      <c r="D347" s="1008"/>
      <c r="E347" s="975"/>
      <c r="F347" s="837" t="s">
        <v>12</v>
      </c>
      <c r="G347" s="840" t="s">
        <v>5700</v>
      </c>
      <c r="H347" s="867" t="s">
        <v>3928</v>
      </c>
      <c r="I347" s="838" t="s">
        <v>4742</v>
      </c>
      <c r="J347" s="840" t="s">
        <v>171</v>
      </c>
      <c r="K347" s="846" t="s">
        <v>695</v>
      </c>
      <c r="L347" s="838" t="str">
        <f>VLOOKUP(K347,CódigosRetorno!$A$2:$B$1683,2,FALSE)</f>
        <v>La moneda debe ser la misma en todo el documento. Salvo las percepciones que sólo son en moneda nacional.</v>
      </c>
      <c r="M347" s="840" t="s">
        <v>424</v>
      </c>
      <c r="N347" s="860" t="s">
        <v>163</v>
      </c>
    </row>
    <row r="348" spans="1:14" ht="24" x14ac:dyDescent="0.3">
      <c r="A348" s="304"/>
      <c r="B348" s="975"/>
      <c r="C348" s="1030"/>
      <c r="D348" s="1008"/>
      <c r="E348" s="975"/>
      <c r="F348" s="975" t="s">
        <v>11</v>
      </c>
      <c r="G348" s="1008" t="s">
        <v>3998</v>
      </c>
      <c r="H348" s="1004" t="s">
        <v>5924</v>
      </c>
      <c r="I348" s="838" t="s">
        <v>5073</v>
      </c>
      <c r="J348" s="846" t="s">
        <v>171</v>
      </c>
      <c r="K348" s="853" t="s">
        <v>2289</v>
      </c>
      <c r="L348" s="838" t="str">
        <f>VLOOKUP(K348,CódigosRetorno!$A$2:$B$1683,2,FALSE)</f>
        <v>El dato ingresado en TaxAmount no cumple con el formato establecido</v>
      </c>
      <c r="M348" s="840" t="s">
        <v>424</v>
      </c>
      <c r="N348" s="860" t="s">
        <v>163</v>
      </c>
    </row>
    <row r="349" spans="1:14" ht="108" x14ac:dyDescent="0.3">
      <c r="A349" s="304"/>
      <c r="B349" s="975"/>
      <c r="C349" s="1030"/>
      <c r="D349" s="1008"/>
      <c r="E349" s="975"/>
      <c r="F349" s="975"/>
      <c r="G349" s="1008"/>
      <c r="H349" s="1028"/>
      <c r="I349" s="720" t="s">
        <v>6583</v>
      </c>
      <c r="J349" s="721" t="s">
        <v>1075</v>
      </c>
      <c r="K349" s="722" t="s">
        <v>4895</v>
      </c>
      <c r="L349" s="838" t="str">
        <f>VLOOKUP(K349,CódigosRetorno!$A$2:$B$1683,2,FALSE)</f>
        <v>El cálculo del IGV es Incorrecto</v>
      </c>
      <c r="M349" s="840" t="s">
        <v>424</v>
      </c>
      <c r="N349" s="860" t="s">
        <v>163</v>
      </c>
    </row>
    <row r="350" spans="1:14" ht="120" x14ac:dyDescent="0.3">
      <c r="A350" s="304"/>
      <c r="B350" s="975"/>
      <c r="C350" s="1030"/>
      <c r="D350" s="1008"/>
      <c r="E350" s="975"/>
      <c r="F350" s="975"/>
      <c r="G350" s="1008"/>
      <c r="H350" s="1028"/>
      <c r="I350" s="720" t="s">
        <v>6533</v>
      </c>
      <c r="J350" s="721" t="s">
        <v>1075</v>
      </c>
      <c r="K350" s="722" t="s">
        <v>4895</v>
      </c>
      <c r="L350" s="838" t="str">
        <f>VLOOKUP(K350,CódigosRetorno!$A$2:$B$1683,2,FALSE)</f>
        <v>El cálculo del IGV es Incorrecto</v>
      </c>
      <c r="M350" s="840" t="s">
        <v>424</v>
      </c>
      <c r="N350" s="860" t="s">
        <v>163</v>
      </c>
    </row>
    <row r="351" spans="1:14" ht="108" x14ac:dyDescent="0.3">
      <c r="A351" s="304"/>
      <c r="B351" s="975"/>
      <c r="C351" s="1030"/>
      <c r="D351" s="1008"/>
      <c r="E351" s="975"/>
      <c r="F351" s="975"/>
      <c r="G351" s="1008"/>
      <c r="H351" s="1005"/>
      <c r="I351" s="838" t="s">
        <v>5007</v>
      </c>
      <c r="J351" s="846" t="s">
        <v>1075</v>
      </c>
      <c r="K351" s="853" t="s">
        <v>4895</v>
      </c>
      <c r="L351" s="838" t="str">
        <f>VLOOKUP(K351,CódigosRetorno!$A$2:$B$1683,2,FALSE)</f>
        <v>El cálculo del IGV es Incorrecto</v>
      </c>
      <c r="M351" s="840" t="s">
        <v>424</v>
      </c>
      <c r="N351" s="860" t="s">
        <v>163</v>
      </c>
    </row>
    <row r="352" spans="1:14" ht="24" x14ac:dyDescent="0.3">
      <c r="A352" s="304"/>
      <c r="B352" s="975"/>
      <c r="C352" s="1030"/>
      <c r="D352" s="1008"/>
      <c r="E352" s="975"/>
      <c r="F352" s="837" t="s">
        <v>12</v>
      </c>
      <c r="G352" s="840" t="s">
        <v>5700</v>
      </c>
      <c r="H352" s="867" t="s">
        <v>3928</v>
      </c>
      <c r="I352" s="838" t="s">
        <v>4742</v>
      </c>
      <c r="J352" s="840" t="s">
        <v>171</v>
      </c>
      <c r="K352" s="846" t="s">
        <v>695</v>
      </c>
      <c r="L352" s="838" t="str">
        <f>VLOOKUP(K352,CódigosRetorno!$A$2:$B$1683,2,FALSE)</f>
        <v>La moneda debe ser la misma en todo el documento. Salvo las percepciones que sólo son en moneda nacional.</v>
      </c>
      <c r="M352" s="840" t="s">
        <v>424</v>
      </c>
      <c r="N352" s="837" t="s">
        <v>163</v>
      </c>
    </row>
    <row r="353" spans="1:14" ht="24" x14ac:dyDescent="0.3">
      <c r="A353" s="304"/>
      <c r="B353" s="975"/>
      <c r="C353" s="1030"/>
      <c r="D353" s="1008"/>
      <c r="E353" s="975"/>
      <c r="F353" s="975" t="s">
        <v>40</v>
      </c>
      <c r="G353" s="1008" t="s">
        <v>5710</v>
      </c>
      <c r="H353" s="974" t="s">
        <v>4000</v>
      </c>
      <c r="I353" s="838" t="s">
        <v>2854</v>
      </c>
      <c r="J353" s="840" t="s">
        <v>171</v>
      </c>
      <c r="K353" s="79" t="s">
        <v>3580</v>
      </c>
      <c r="L353" s="838" t="str">
        <f>VLOOKUP(K353,CódigosRetorno!$A$2:$B$1683,2,FALSE)</f>
        <v>El XML no contiene el tag o no existe información de código de tributo.</v>
      </c>
      <c r="M353" s="840" t="s">
        <v>424</v>
      </c>
      <c r="N353" s="837" t="s">
        <v>163</v>
      </c>
    </row>
    <row r="354" spans="1:14" ht="24" x14ac:dyDescent="0.3">
      <c r="A354" s="304"/>
      <c r="B354" s="975"/>
      <c r="C354" s="1030"/>
      <c r="D354" s="1008"/>
      <c r="E354" s="975"/>
      <c r="F354" s="975"/>
      <c r="G354" s="1008"/>
      <c r="H354" s="974"/>
      <c r="I354" s="839" t="s">
        <v>3944</v>
      </c>
      <c r="J354" s="846" t="s">
        <v>171</v>
      </c>
      <c r="K354" s="853" t="s">
        <v>2655</v>
      </c>
      <c r="L354" s="838" t="str">
        <f>VLOOKUP(K354,CódigosRetorno!$A$2:$B$1683,2,FALSE)</f>
        <v>El dato ingresado como codigo de tributo global no corresponde al valor esperado.</v>
      </c>
      <c r="M354" s="840" t="s">
        <v>424</v>
      </c>
      <c r="N354" s="837" t="s">
        <v>4649</v>
      </c>
    </row>
    <row r="355" spans="1:14" ht="24" x14ac:dyDescent="0.3">
      <c r="A355" s="304"/>
      <c r="B355" s="975"/>
      <c r="C355" s="1030"/>
      <c r="D355" s="1008"/>
      <c r="E355" s="975"/>
      <c r="F355" s="975"/>
      <c r="G355" s="1008"/>
      <c r="H355" s="974"/>
      <c r="I355" s="514" t="s">
        <v>6255</v>
      </c>
      <c r="J355" s="374" t="s">
        <v>171</v>
      </c>
      <c r="K355" s="374" t="s">
        <v>3794</v>
      </c>
      <c r="L355" s="838" t="str">
        <f>VLOOKUP(K355,CódigosRetorno!$A$2:$B$1683,2,FALSE)</f>
        <v>El código de tributo no debe repetirse a nivel de totales</v>
      </c>
      <c r="M355" s="840" t="s">
        <v>424</v>
      </c>
      <c r="N355" s="137" t="s">
        <v>163</v>
      </c>
    </row>
    <row r="356" spans="1:14" ht="36" x14ac:dyDescent="0.3">
      <c r="A356" s="304"/>
      <c r="B356" s="975"/>
      <c r="C356" s="1030"/>
      <c r="D356" s="1008"/>
      <c r="E356" s="975"/>
      <c r="F356" s="975"/>
      <c r="G356" s="1008"/>
      <c r="H356" s="974"/>
      <c r="I356" s="838" t="s">
        <v>4844</v>
      </c>
      <c r="J356" s="846" t="s">
        <v>171</v>
      </c>
      <c r="K356" s="853" t="s">
        <v>4275</v>
      </c>
      <c r="L356" s="838" t="str">
        <f>VLOOKUP(K356,CódigosRetorno!$A$2:$B$1683,2,FALSE)</f>
        <v>El dato ingresado como codigo de tributo global es invalido para tipo de operación.</v>
      </c>
      <c r="M356" s="840" t="s">
        <v>424</v>
      </c>
      <c r="N356" s="860" t="s">
        <v>163</v>
      </c>
    </row>
    <row r="357" spans="1:14" ht="24" x14ac:dyDescent="0.3">
      <c r="A357" s="304"/>
      <c r="B357" s="975"/>
      <c r="C357" s="1030"/>
      <c r="D357" s="1008"/>
      <c r="E357" s="975" t="s">
        <v>8</v>
      </c>
      <c r="F357" s="975"/>
      <c r="G357" s="837" t="s">
        <v>3932</v>
      </c>
      <c r="H357" s="838" t="s">
        <v>3901</v>
      </c>
      <c r="I357" s="838" t="s">
        <v>6316</v>
      </c>
      <c r="J357" s="840" t="s">
        <v>1075</v>
      </c>
      <c r="K357" s="846" t="s">
        <v>4231</v>
      </c>
      <c r="L357" s="838" t="str">
        <f>VLOOKUP(K357,CódigosRetorno!$A$2:$B$1683,2,FALSE)</f>
        <v>El dato ingresado como atributo @schemeName es incorrecto.</v>
      </c>
      <c r="M357" s="840" t="s">
        <v>424</v>
      </c>
      <c r="N357" s="860" t="s">
        <v>163</v>
      </c>
    </row>
    <row r="358" spans="1:14" ht="24" x14ac:dyDescent="0.3">
      <c r="A358" s="304"/>
      <c r="B358" s="975"/>
      <c r="C358" s="1030"/>
      <c r="D358" s="1008"/>
      <c r="E358" s="975"/>
      <c r="F358" s="975"/>
      <c r="G358" s="837" t="s">
        <v>3885</v>
      </c>
      <c r="H358" s="838" t="s">
        <v>3902</v>
      </c>
      <c r="I358" s="838" t="s">
        <v>4238</v>
      </c>
      <c r="J358" s="840" t="s">
        <v>1075</v>
      </c>
      <c r="K358" s="846" t="s">
        <v>4232</v>
      </c>
      <c r="L358" s="838" t="str">
        <f>VLOOKUP(K358,CódigosRetorno!$A$2:$B$1683,2,FALSE)</f>
        <v>El dato ingresado como atributo @schemeAgencyName es incorrecto.</v>
      </c>
      <c r="M358" s="840" t="s">
        <v>424</v>
      </c>
      <c r="N358" s="860" t="s">
        <v>163</v>
      </c>
    </row>
    <row r="359" spans="1:14" ht="36" x14ac:dyDescent="0.3">
      <c r="A359" s="304"/>
      <c r="B359" s="975"/>
      <c r="C359" s="1030"/>
      <c r="D359" s="1008"/>
      <c r="E359" s="975"/>
      <c r="F359" s="975"/>
      <c r="G359" s="837" t="s">
        <v>4276</v>
      </c>
      <c r="H359" s="867" t="s">
        <v>3904</v>
      </c>
      <c r="I359" s="838" t="s">
        <v>6317</v>
      </c>
      <c r="J359" s="846" t="s">
        <v>1075</v>
      </c>
      <c r="K359" s="853" t="s">
        <v>4233</v>
      </c>
      <c r="L359" s="838" t="str">
        <f>VLOOKUP(K359,CódigosRetorno!$A$2:$B$1683,2,FALSE)</f>
        <v>El dato ingresado como atributo @schemeURI es incorrecto.</v>
      </c>
      <c r="M359" s="840" t="s">
        <v>424</v>
      </c>
      <c r="N359" s="860" t="s">
        <v>163</v>
      </c>
    </row>
    <row r="360" spans="1:14" ht="24" x14ac:dyDescent="0.3">
      <c r="A360" s="304"/>
      <c r="B360" s="975"/>
      <c r="C360" s="1030"/>
      <c r="D360" s="1008"/>
      <c r="E360" s="975" t="s">
        <v>4</v>
      </c>
      <c r="F360" s="975" t="s">
        <v>42</v>
      </c>
      <c r="G360" s="1008" t="s">
        <v>5710</v>
      </c>
      <c r="H360" s="974" t="s">
        <v>3945</v>
      </c>
      <c r="I360" s="838" t="s">
        <v>2854</v>
      </c>
      <c r="J360" s="846" t="s">
        <v>171</v>
      </c>
      <c r="K360" s="853" t="s">
        <v>2283</v>
      </c>
      <c r="L360" s="838" t="str">
        <f>VLOOKUP(K360,CódigosRetorno!$A$2:$B$1683,2,FALSE)</f>
        <v>El XML no contiene el tag TaxScheme Name de impuestos globales</v>
      </c>
      <c r="M360" s="840" t="s">
        <v>424</v>
      </c>
      <c r="N360" s="837" t="s">
        <v>163</v>
      </c>
    </row>
    <row r="361" spans="1:14" ht="24" x14ac:dyDescent="0.3">
      <c r="A361" s="304"/>
      <c r="B361" s="975"/>
      <c r="C361" s="1030"/>
      <c r="D361" s="1008"/>
      <c r="E361" s="975"/>
      <c r="F361" s="975"/>
      <c r="G361" s="1008"/>
      <c r="H361" s="974"/>
      <c r="I361" s="839" t="s">
        <v>4879</v>
      </c>
      <c r="J361" s="846" t="s">
        <v>171</v>
      </c>
      <c r="K361" s="853" t="s">
        <v>3210</v>
      </c>
      <c r="L361" s="838" t="str">
        <f>VLOOKUP(K361,CódigosRetorno!$A$2:$B$1683,2,FALSE)</f>
        <v>El valor del tag nombre del tributo no corresponde al esperado.</v>
      </c>
      <c r="M361" s="840" t="s">
        <v>424</v>
      </c>
      <c r="N361" s="837" t="s">
        <v>4649</v>
      </c>
    </row>
    <row r="362" spans="1:14" ht="24" x14ac:dyDescent="0.3">
      <c r="A362" s="304"/>
      <c r="B362" s="975"/>
      <c r="C362" s="1030"/>
      <c r="D362" s="1008"/>
      <c r="E362" s="975"/>
      <c r="F362" s="975" t="s">
        <v>12</v>
      </c>
      <c r="G362" s="1008"/>
      <c r="H362" s="974" t="s">
        <v>4002</v>
      </c>
      <c r="I362" s="838" t="s">
        <v>2854</v>
      </c>
      <c r="J362" s="846" t="s">
        <v>171</v>
      </c>
      <c r="K362" s="853" t="s">
        <v>2285</v>
      </c>
      <c r="L362" s="838" t="str">
        <f>VLOOKUP(K362,CódigosRetorno!$A$2:$B$1683,2,FALSE)</f>
        <v>El XML no contiene el tag código de tributo internacional de impuestos globales</v>
      </c>
      <c r="M362" s="840" t="s">
        <v>424</v>
      </c>
      <c r="N362" s="837" t="s">
        <v>163</v>
      </c>
    </row>
    <row r="363" spans="1:14" ht="24" x14ac:dyDescent="0.3">
      <c r="A363" s="304"/>
      <c r="B363" s="975"/>
      <c r="C363" s="1030"/>
      <c r="D363" s="1008"/>
      <c r="E363" s="975"/>
      <c r="F363" s="975"/>
      <c r="G363" s="1008"/>
      <c r="H363" s="974"/>
      <c r="I363" s="839" t="s">
        <v>4877</v>
      </c>
      <c r="J363" s="846" t="s">
        <v>171</v>
      </c>
      <c r="K363" s="853" t="s">
        <v>3206</v>
      </c>
      <c r="L363" s="838" t="str">
        <f>VLOOKUP(K363,CódigosRetorno!$A$2:$B$1683,2,FALSE)</f>
        <v>El valor del tag codigo de tributo internacional no corresponde al esperado.</v>
      </c>
      <c r="M363" s="840" t="s">
        <v>424</v>
      </c>
      <c r="N363" s="837" t="s">
        <v>4649</v>
      </c>
    </row>
    <row r="364" spans="1:14" ht="24" x14ac:dyDescent="0.3">
      <c r="A364" s="304"/>
      <c r="B364" s="975" t="s">
        <v>6597</v>
      </c>
      <c r="C364" s="1030" t="s">
        <v>6596</v>
      </c>
      <c r="D364" s="1008" t="s">
        <v>3</v>
      </c>
      <c r="E364" s="975" t="s">
        <v>8</v>
      </c>
      <c r="F364" s="975" t="s">
        <v>11</v>
      </c>
      <c r="G364" s="1008" t="s">
        <v>3998</v>
      </c>
      <c r="H364" s="974" t="s">
        <v>4583</v>
      </c>
      <c r="I364" s="855" t="s">
        <v>6283</v>
      </c>
      <c r="J364" s="447" t="s">
        <v>171</v>
      </c>
      <c r="K364" s="445" t="s">
        <v>2651</v>
      </c>
      <c r="L364" s="838" t="str">
        <f>VLOOKUP(K364,CódigosRetorno!$A$2:$B$1683,2,FALSE)</f>
        <v>El XML no contiene el tag o no existe información de total valor de venta globales</v>
      </c>
      <c r="M364" s="840" t="s">
        <v>424</v>
      </c>
      <c r="N364" s="860" t="s">
        <v>163</v>
      </c>
    </row>
    <row r="365" spans="1:14" ht="24" x14ac:dyDescent="0.3">
      <c r="A365" s="304"/>
      <c r="B365" s="975"/>
      <c r="C365" s="1030"/>
      <c r="D365" s="1008"/>
      <c r="E365" s="975"/>
      <c r="F365" s="975"/>
      <c r="G365" s="1008"/>
      <c r="H365" s="974"/>
      <c r="I365" s="838" t="s">
        <v>5073</v>
      </c>
      <c r="J365" s="840" t="s">
        <v>171</v>
      </c>
      <c r="K365" s="846" t="s">
        <v>3685</v>
      </c>
      <c r="L365" s="838" t="str">
        <f>VLOOKUP(K365,CódigosRetorno!$A$2:$B$1683,2,FALSE)</f>
        <v>El dato ingresado en el total valor de venta globales no cumple con el formato establecido</v>
      </c>
      <c r="M365" s="840" t="s">
        <v>424</v>
      </c>
      <c r="N365" s="860" t="s">
        <v>163</v>
      </c>
    </row>
    <row r="366" spans="1:14" ht="48" x14ac:dyDescent="0.3">
      <c r="A366" s="304"/>
      <c r="B366" s="975"/>
      <c r="C366" s="1030"/>
      <c r="D366" s="1008"/>
      <c r="E366" s="975"/>
      <c r="F366" s="975"/>
      <c r="G366" s="1008"/>
      <c r="H366" s="974"/>
      <c r="I366" s="838" t="s">
        <v>5879</v>
      </c>
      <c r="J366" s="840" t="s">
        <v>1075</v>
      </c>
      <c r="K366" s="846" t="s">
        <v>4958</v>
      </c>
      <c r="L366" s="838" t="str">
        <f>VLOOKUP(K366,CódigosRetorno!$A$2:$B$1683,2,FALSE)</f>
        <v>La sumatoria del monto base - ISC de línea no corresponden al total</v>
      </c>
      <c r="M366" s="840" t="s">
        <v>424</v>
      </c>
      <c r="N366" s="860" t="s">
        <v>163</v>
      </c>
    </row>
    <row r="367" spans="1:14" ht="48" x14ac:dyDescent="0.3">
      <c r="A367" s="304"/>
      <c r="B367" s="975"/>
      <c r="C367" s="1030"/>
      <c r="D367" s="1008"/>
      <c r="E367" s="975"/>
      <c r="F367" s="975"/>
      <c r="G367" s="1008"/>
      <c r="H367" s="974"/>
      <c r="I367" s="714" t="s">
        <v>6584</v>
      </c>
      <c r="J367" s="842" t="s">
        <v>1075</v>
      </c>
      <c r="K367" s="373" t="s">
        <v>4959</v>
      </c>
      <c r="L367" s="838" t="str">
        <f>VLOOKUP(K367,CódigosRetorno!$A$2:$B$1683,2,FALSE)</f>
        <v>La sumatoria del monto base - Otros tributos de línea no corresponden al total</v>
      </c>
      <c r="M367" s="840" t="s">
        <v>424</v>
      </c>
      <c r="N367" s="860" t="s">
        <v>163</v>
      </c>
    </row>
    <row r="368" spans="1:14" ht="24" x14ac:dyDescent="0.3">
      <c r="A368" s="304"/>
      <c r="B368" s="975"/>
      <c r="C368" s="1030"/>
      <c r="D368" s="1008"/>
      <c r="E368" s="975"/>
      <c r="F368" s="837" t="s">
        <v>12</v>
      </c>
      <c r="G368" s="840" t="s">
        <v>5700</v>
      </c>
      <c r="H368" s="867" t="s">
        <v>3928</v>
      </c>
      <c r="I368" s="838" t="s">
        <v>4742</v>
      </c>
      <c r="J368" s="840" t="s">
        <v>171</v>
      </c>
      <c r="K368" s="846" t="s">
        <v>695</v>
      </c>
      <c r="L368" s="838" t="str">
        <f>VLOOKUP(K368,CódigosRetorno!$A$2:$B$1683,2,FALSE)</f>
        <v>La moneda debe ser la misma en todo el documento. Salvo las percepciones que sólo son en moneda nacional.</v>
      </c>
      <c r="M368" s="840" t="s">
        <v>424</v>
      </c>
      <c r="N368" s="837" t="s">
        <v>163</v>
      </c>
    </row>
    <row r="369" spans="1:14" ht="24" x14ac:dyDescent="0.3">
      <c r="A369" s="304"/>
      <c r="B369" s="975"/>
      <c r="C369" s="1030"/>
      <c r="D369" s="1008"/>
      <c r="E369" s="975"/>
      <c r="F369" s="975" t="s">
        <v>11</v>
      </c>
      <c r="G369" s="1008" t="s">
        <v>3998</v>
      </c>
      <c r="H369" s="974" t="s">
        <v>4003</v>
      </c>
      <c r="I369" s="838" t="s">
        <v>5073</v>
      </c>
      <c r="J369" s="846" t="s">
        <v>171</v>
      </c>
      <c r="K369" s="853" t="s">
        <v>2289</v>
      </c>
      <c r="L369" s="838" t="str">
        <f>VLOOKUP(K369,CódigosRetorno!$A$2:$B$1683,2,FALSE)</f>
        <v>El dato ingresado en TaxAmount no cumple con el formato establecido</v>
      </c>
      <c r="M369" s="840" t="s">
        <v>185</v>
      </c>
      <c r="N369" s="837" t="s">
        <v>163</v>
      </c>
    </row>
    <row r="370" spans="1:14" ht="48" x14ac:dyDescent="0.3">
      <c r="A370" s="304"/>
      <c r="B370" s="975"/>
      <c r="C370" s="1030"/>
      <c r="D370" s="1008"/>
      <c r="E370" s="975"/>
      <c r="F370" s="975"/>
      <c r="G370" s="1008"/>
      <c r="H370" s="974"/>
      <c r="I370" s="838" t="s">
        <v>4950</v>
      </c>
      <c r="J370" s="840" t="s">
        <v>1075</v>
      </c>
      <c r="K370" s="853" t="s">
        <v>4960</v>
      </c>
      <c r="L370" s="838" t="str">
        <f>VLOOKUP(K370,CódigosRetorno!$A$2:$B$1683,2,FALSE)</f>
        <v>La sumatoria del total del importe del tributo ISC de línea no corresponden al total</v>
      </c>
      <c r="M370" s="840" t="s">
        <v>424</v>
      </c>
      <c r="N370" s="837" t="s">
        <v>163</v>
      </c>
    </row>
    <row r="371" spans="1:14" ht="48" x14ac:dyDescent="0.3">
      <c r="A371" s="304"/>
      <c r="B371" s="975"/>
      <c r="C371" s="1030"/>
      <c r="D371" s="1008"/>
      <c r="E371" s="975"/>
      <c r="F371" s="975"/>
      <c r="G371" s="1008"/>
      <c r="H371" s="974"/>
      <c r="I371" s="858" t="s">
        <v>6351</v>
      </c>
      <c r="J371" s="852" t="s">
        <v>1075</v>
      </c>
      <c r="K371" s="445" t="s">
        <v>5804</v>
      </c>
      <c r="L371" s="858" t="str">
        <f>VLOOKUP(K371,CódigosRetorno!$A$2:$B$1683,2,FALSE)</f>
        <v>La sumatoria del total del importe del tributo ICBPER de línea no corresponden al total</v>
      </c>
      <c r="M371" s="840" t="s">
        <v>424</v>
      </c>
      <c r="N371" s="837" t="s">
        <v>163</v>
      </c>
    </row>
    <row r="372" spans="1:14" ht="24" x14ac:dyDescent="0.3">
      <c r="A372" s="304"/>
      <c r="B372" s="975"/>
      <c r="C372" s="1030"/>
      <c r="D372" s="1008"/>
      <c r="E372" s="975"/>
      <c r="F372" s="975"/>
      <c r="G372" s="1008"/>
      <c r="H372" s="974"/>
      <c r="I372" s="858" t="s">
        <v>6340</v>
      </c>
      <c r="J372" s="852" t="s">
        <v>171</v>
      </c>
      <c r="K372" s="445" t="s">
        <v>3191</v>
      </c>
      <c r="L372" s="858" t="str">
        <f>VLOOKUP(K372,CódigosRetorno!$A$2:$B$1683,2,FALSE)</f>
        <v>El impuesto ICBPER no se encuentra vigente</v>
      </c>
      <c r="M372" s="840" t="s">
        <v>424</v>
      </c>
      <c r="N372" s="837" t="s">
        <v>163</v>
      </c>
    </row>
    <row r="373" spans="1:14" ht="48" x14ac:dyDescent="0.3">
      <c r="A373" s="304"/>
      <c r="B373" s="975"/>
      <c r="C373" s="1030"/>
      <c r="D373" s="1008"/>
      <c r="E373" s="975"/>
      <c r="F373" s="975"/>
      <c r="G373" s="1008"/>
      <c r="H373" s="974"/>
      <c r="I373" s="838" t="s">
        <v>4951</v>
      </c>
      <c r="J373" s="840" t="s">
        <v>1075</v>
      </c>
      <c r="K373" s="853" t="s">
        <v>4961</v>
      </c>
      <c r="L373" s="838" t="str">
        <f>VLOOKUP(K373,CódigosRetorno!$A$2:$B$1683,2,FALSE)</f>
        <v>La sumatoria del total del importe del tributo Otros tributos de línea no corresponden al total</v>
      </c>
      <c r="M373" s="840" t="s">
        <v>424</v>
      </c>
      <c r="N373" s="837" t="s">
        <v>163</v>
      </c>
    </row>
    <row r="374" spans="1:14" ht="48" x14ac:dyDescent="0.3">
      <c r="A374" s="304"/>
      <c r="B374" s="975"/>
      <c r="C374" s="1030"/>
      <c r="D374" s="1008"/>
      <c r="E374" s="975"/>
      <c r="F374" s="975"/>
      <c r="G374" s="1008"/>
      <c r="H374" s="974"/>
      <c r="I374" s="713" t="s">
        <v>5881</v>
      </c>
      <c r="J374" s="373" t="s">
        <v>1075</v>
      </c>
      <c r="K374" s="374" t="s">
        <v>1312</v>
      </c>
      <c r="L374" s="838" t="str">
        <f>VLOOKUP(K374,CódigosRetorno!$A$2:$B$1683,2,FALSE)</f>
        <v>El ISC no esta informado correctamente</v>
      </c>
      <c r="M374" s="840" t="s">
        <v>424</v>
      </c>
      <c r="N374" s="837" t="s">
        <v>163</v>
      </c>
    </row>
    <row r="375" spans="1:14" ht="24" x14ac:dyDescent="0.3">
      <c r="A375" s="304"/>
      <c r="B375" s="975"/>
      <c r="C375" s="1030"/>
      <c r="D375" s="1008"/>
      <c r="E375" s="975"/>
      <c r="F375" s="837" t="s">
        <v>12</v>
      </c>
      <c r="G375" s="840" t="s">
        <v>5700</v>
      </c>
      <c r="H375" s="867" t="s">
        <v>3928</v>
      </c>
      <c r="I375" s="838" t="s">
        <v>4742</v>
      </c>
      <c r="J375" s="840" t="s">
        <v>171</v>
      </c>
      <c r="K375" s="846" t="s">
        <v>695</v>
      </c>
      <c r="L375" s="838" t="str">
        <f>VLOOKUP(K375,CódigosRetorno!$A$2:$B$1683,2,FALSE)</f>
        <v>La moneda debe ser la misma en todo el documento. Salvo las percepciones que sólo son en moneda nacional.</v>
      </c>
      <c r="M375" s="840" t="s">
        <v>424</v>
      </c>
      <c r="N375" s="837" t="s">
        <v>163</v>
      </c>
    </row>
    <row r="376" spans="1:14" ht="24" x14ac:dyDescent="0.3">
      <c r="A376" s="304"/>
      <c r="B376" s="975"/>
      <c r="C376" s="1030"/>
      <c r="D376" s="1008"/>
      <c r="E376" s="975"/>
      <c r="F376" s="975" t="s">
        <v>40</v>
      </c>
      <c r="G376" s="1008" t="s">
        <v>5710</v>
      </c>
      <c r="H376" s="974" t="s">
        <v>4000</v>
      </c>
      <c r="I376" s="838" t="s">
        <v>2854</v>
      </c>
      <c r="J376" s="846" t="s">
        <v>171</v>
      </c>
      <c r="K376" s="853" t="s">
        <v>3580</v>
      </c>
      <c r="L376" s="838" t="str">
        <f>VLOOKUP(K376,CódigosRetorno!$A$2:$B$1683,2,FALSE)</f>
        <v>El XML no contiene el tag o no existe información de código de tributo.</v>
      </c>
      <c r="M376" s="840" t="s">
        <v>424</v>
      </c>
      <c r="N376" s="837" t="s">
        <v>163</v>
      </c>
    </row>
    <row r="377" spans="1:14" ht="24" x14ac:dyDescent="0.3">
      <c r="A377" s="304"/>
      <c r="B377" s="975"/>
      <c r="C377" s="1030"/>
      <c r="D377" s="1008"/>
      <c r="E377" s="975"/>
      <c r="F377" s="975"/>
      <c r="G377" s="1008"/>
      <c r="H377" s="974"/>
      <c r="I377" s="839" t="s">
        <v>3944</v>
      </c>
      <c r="J377" s="846" t="s">
        <v>171</v>
      </c>
      <c r="K377" s="853" t="s">
        <v>2655</v>
      </c>
      <c r="L377" s="838" t="str">
        <f>VLOOKUP(K377,CódigosRetorno!$A$2:$B$1683,2,FALSE)</f>
        <v>El dato ingresado como codigo de tributo global no corresponde al valor esperado.</v>
      </c>
      <c r="M377" s="840" t="s">
        <v>424</v>
      </c>
      <c r="N377" s="837" t="s">
        <v>4649</v>
      </c>
    </row>
    <row r="378" spans="1:14" ht="24" x14ac:dyDescent="0.3">
      <c r="A378" s="304"/>
      <c r="B378" s="975"/>
      <c r="C378" s="1030"/>
      <c r="D378" s="1008"/>
      <c r="E378" s="975"/>
      <c r="F378" s="975"/>
      <c r="G378" s="1008"/>
      <c r="H378" s="974"/>
      <c r="I378" s="514" t="s">
        <v>6255</v>
      </c>
      <c r="J378" s="374" t="s">
        <v>171</v>
      </c>
      <c r="K378" s="374" t="s">
        <v>3794</v>
      </c>
      <c r="L378" s="838" t="str">
        <f>VLOOKUP(K378,CódigosRetorno!$A$2:$B$1683,2,FALSE)</f>
        <v>El código de tributo no debe repetirse a nivel de totales</v>
      </c>
      <c r="M378" s="840" t="s">
        <v>424</v>
      </c>
      <c r="N378" s="137" t="s">
        <v>163</v>
      </c>
    </row>
    <row r="379" spans="1:14" ht="36" x14ac:dyDescent="0.3">
      <c r="A379" s="304"/>
      <c r="B379" s="975"/>
      <c r="C379" s="1030"/>
      <c r="D379" s="1008"/>
      <c r="E379" s="975"/>
      <c r="F379" s="975"/>
      <c r="G379" s="1008"/>
      <c r="H379" s="974"/>
      <c r="I379" s="838" t="s">
        <v>4845</v>
      </c>
      <c r="J379" s="846" t="s">
        <v>171</v>
      </c>
      <c r="K379" s="853" t="s">
        <v>4275</v>
      </c>
      <c r="L379" s="838" t="str">
        <f>VLOOKUP(K379,CódigosRetorno!$A$2:$B$1683,2,FALSE)</f>
        <v>El dato ingresado como codigo de tributo global es invalido para tipo de operación.</v>
      </c>
      <c r="M379" s="840" t="s">
        <v>424</v>
      </c>
      <c r="N379" s="860" t="s">
        <v>163</v>
      </c>
    </row>
    <row r="380" spans="1:14" ht="48" x14ac:dyDescent="0.3">
      <c r="A380" s="304"/>
      <c r="B380" s="975"/>
      <c r="C380" s="1030"/>
      <c r="D380" s="1008"/>
      <c r="E380" s="975"/>
      <c r="F380" s="975"/>
      <c r="G380" s="1008"/>
      <c r="H380" s="974"/>
      <c r="I380" s="838" t="s">
        <v>5837</v>
      </c>
      <c r="J380" s="840" t="s">
        <v>171</v>
      </c>
      <c r="K380" s="853" t="s">
        <v>1666</v>
      </c>
      <c r="L380" s="838" t="str">
        <f>VLOOKUP(K380,CódigosRetorno!$A$2:$B$1683,2,FALSE)</f>
        <v>Factura de operacion sujeta al IVAP , no debe consignar valor para ISC o debe ser 0</v>
      </c>
      <c r="M380" s="840" t="s">
        <v>424</v>
      </c>
      <c r="N380" s="860" t="s">
        <v>163</v>
      </c>
    </row>
    <row r="381" spans="1:14" ht="24" x14ac:dyDescent="0.3">
      <c r="A381" s="304"/>
      <c r="B381" s="975"/>
      <c r="C381" s="1030"/>
      <c r="D381" s="1008"/>
      <c r="E381" s="975"/>
      <c r="F381" s="975"/>
      <c r="G381" s="837" t="s">
        <v>3932</v>
      </c>
      <c r="H381" s="838" t="s">
        <v>3901</v>
      </c>
      <c r="I381" s="838" t="s">
        <v>6316</v>
      </c>
      <c r="J381" s="840" t="s">
        <v>1075</v>
      </c>
      <c r="K381" s="846" t="s">
        <v>4231</v>
      </c>
      <c r="L381" s="838" t="str">
        <f>VLOOKUP(K381,CódigosRetorno!$A$2:$B$1683,2,FALSE)</f>
        <v>El dato ingresado como atributo @schemeName es incorrecto.</v>
      </c>
      <c r="M381" s="840" t="s">
        <v>424</v>
      </c>
      <c r="N381" s="860" t="s">
        <v>163</v>
      </c>
    </row>
    <row r="382" spans="1:14" ht="24" x14ac:dyDescent="0.3">
      <c r="A382" s="304"/>
      <c r="B382" s="975"/>
      <c r="C382" s="1030"/>
      <c r="D382" s="1008"/>
      <c r="E382" s="975"/>
      <c r="F382" s="975"/>
      <c r="G382" s="837" t="s">
        <v>3885</v>
      </c>
      <c r="H382" s="838" t="s">
        <v>3902</v>
      </c>
      <c r="I382" s="838" t="s">
        <v>4238</v>
      </c>
      <c r="J382" s="840" t="s">
        <v>1075</v>
      </c>
      <c r="K382" s="846" t="s">
        <v>4232</v>
      </c>
      <c r="L382" s="838" t="str">
        <f>VLOOKUP(K382,CódigosRetorno!$A$2:$B$1683,2,FALSE)</f>
        <v>El dato ingresado como atributo @schemeAgencyName es incorrecto.</v>
      </c>
      <c r="M382" s="840" t="s">
        <v>424</v>
      </c>
      <c r="N382" s="860" t="s">
        <v>163</v>
      </c>
    </row>
    <row r="383" spans="1:14" ht="36" x14ac:dyDescent="0.3">
      <c r="A383" s="304"/>
      <c r="B383" s="975"/>
      <c r="C383" s="1030"/>
      <c r="D383" s="1008"/>
      <c r="E383" s="975"/>
      <c r="F383" s="975"/>
      <c r="G383" s="837" t="s">
        <v>4276</v>
      </c>
      <c r="H383" s="867" t="s">
        <v>3904</v>
      </c>
      <c r="I383" s="838" t="s">
        <v>6317</v>
      </c>
      <c r="J383" s="846" t="s">
        <v>1075</v>
      </c>
      <c r="K383" s="853" t="s">
        <v>4233</v>
      </c>
      <c r="L383" s="838" t="str">
        <f>VLOOKUP(K383,CódigosRetorno!$A$2:$B$1683,2,FALSE)</f>
        <v>El dato ingresado como atributo @schemeURI es incorrecto.</v>
      </c>
      <c r="M383" s="840" t="s">
        <v>424</v>
      </c>
      <c r="N383" s="860" t="s">
        <v>163</v>
      </c>
    </row>
    <row r="384" spans="1:14" ht="24" x14ac:dyDescent="0.3">
      <c r="A384" s="304"/>
      <c r="B384" s="975"/>
      <c r="C384" s="1030"/>
      <c r="D384" s="1008"/>
      <c r="E384" s="975"/>
      <c r="F384" s="975" t="s">
        <v>42</v>
      </c>
      <c r="G384" s="1008" t="s">
        <v>5710</v>
      </c>
      <c r="H384" s="974" t="s">
        <v>3945</v>
      </c>
      <c r="I384" s="838" t="s">
        <v>2854</v>
      </c>
      <c r="J384" s="846" t="s">
        <v>171</v>
      </c>
      <c r="K384" s="853" t="s">
        <v>2283</v>
      </c>
      <c r="L384" s="838" t="str">
        <f>VLOOKUP(K384,CódigosRetorno!$A$2:$B$1683,2,FALSE)</f>
        <v>El XML no contiene el tag TaxScheme Name de impuestos globales</v>
      </c>
      <c r="M384" s="840" t="s">
        <v>424</v>
      </c>
      <c r="N384" s="837" t="s">
        <v>163</v>
      </c>
    </row>
    <row r="385" spans="1:14" ht="24" x14ac:dyDescent="0.3">
      <c r="A385" s="304"/>
      <c r="B385" s="975"/>
      <c r="C385" s="1030"/>
      <c r="D385" s="1008"/>
      <c r="E385" s="975"/>
      <c r="F385" s="975"/>
      <c r="G385" s="1008"/>
      <c r="H385" s="974"/>
      <c r="I385" s="839" t="s">
        <v>4879</v>
      </c>
      <c r="J385" s="846" t="s">
        <v>171</v>
      </c>
      <c r="K385" s="853" t="s">
        <v>3210</v>
      </c>
      <c r="L385" s="838" t="str">
        <f>VLOOKUP(K385,CódigosRetorno!$A$2:$B$1683,2,FALSE)</f>
        <v>El valor del tag nombre del tributo no corresponde al esperado.</v>
      </c>
      <c r="M385" s="840" t="s">
        <v>424</v>
      </c>
      <c r="N385" s="837" t="s">
        <v>4649</v>
      </c>
    </row>
    <row r="386" spans="1:14" ht="24" x14ac:dyDescent="0.3">
      <c r="A386" s="304"/>
      <c r="B386" s="975"/>
      <c r="C386" s="1030"/>
      <c r="D386" s="1008"/>
      <c r="E386" s="975"/>
      <c r="F386" s="975" t="s">
        <v>12</v>
      </c>
      <c r="G386" s="1008" t="s">
        <v>5710</v>
      </c>
      <c r="H386" s="974" t="s">
        <v>4002</v>
      </c>
      <c r="I386" s="838" t="s">
        <v>2854</v>
      </c>
      <c r="J386" s="846" t="s">
        <v>171</v>
      </c>
      <c r="K386" s="853" t="s">
        <v>2285</v>
      </c>
      <c r="L386" s="838" t="str">
        <f>VLOOKUP(K386,CódigosRetorno!$A$2:$B$1683,2,FALSE)</f>
        <v>El XML no contiene el tag código de tributo internacional de impuestos globales</v>
      </c>
      <c r="M386" s="840" t="s">
        <v>424</v>
      </c>
      <c r="N386" s="837" t="s">
        <v>163</v>
      </c>
    </row>
    <row r="387" spans="1:14" ht="24" x14ac:dyDescent="0.3">
      <c r="A387" s="304"/>
      <c r="B387" s="975"/>
      <c r="C387" s="1030"/>
      <c r="D387" s="1008"/>
      <c r="E387" s="975"/>
      <c r="F387" s="975"/>
      <c r="G387" s="1008"/>
      <c r="H387" s="974"/>
      <c r="I387" s="839" t="s">
        <v>4877</v>
      </c>
      <c r="J387" s="846" t="s">
        <v>171</v>
      </c>
      <c r="K387" s="853" t="s">
        <v>3206</v>
      </c>
      <c r="L387" s="838" t="str">
        <f>VLOOKUP(K387,CódigosRetorno!$A$2:$B$1683,2,FALSE)</f>
        <v>El valor del tag codigo de tributo internacional no corresponde al esperado.</v>
      </c>
      <c r="M387" s="840" t="s">
        <v>424</v>
      </c>
      <c r="N387" s="837" t="s">
        <v>4649</v>
      </c>
    </row>
    <row r="388" spans="1:14" ht="24" x14ac:dyDescent="0.3">
      <c r="A388" s="304"/>
      <c r="B388" s="975">
        <v>50</v>
      </c>
      <c r="C388" s="1030" t="s">
        <v>5885</v>
      </c>
      <c r="D388" s="1008" t="s">
        <v>3</v>
      </c>
      <c r="E388" s="1008" t="s">
        <v>8</v>
      </c>
      <c r="F388" s="975" t="s">
        <v>99</v>
      </c>
      <c r="G388" s="1008" t="s">
        <v>3935</v>
      </c>
      <c r="H388" s="974" t="s">
        <v>3947</v>
      </c>
      <c r="I388" s="838" t="s">
        <v>5009</v>
      </c>
      <c r="J388" s="840" t="s">
        <v>171</v>
      </c>
      <c r="K388" s="80" t="s">
        <v>4305</v>
      </c>
      <c r="L388" s="838" t="str">
        <f>VLOOKUP(K388,CódigosRetorno!$A$2:$B$1683,2,FALSE)</f>
        <v>El dato ingresado como indicador de cargo/descuento no corresponde al valor esperado.</v>
      </c>
      <c r="M388" s="840" t="s">
        <v>424</v>
      </c>
      <c r="N388" s="837" t="s">
        <v>163</v>
      </c>
    </row>
    <row r="389" spans="1:14" ht="24" x14ac:dyDescent="0.3">
      <c r="A389" s="304"/>
      <c r="B389" s="975"/>
      <c r="C389" s="1030"/>
      <c r="D389" s="1008"/>
      <c r="E389" s="1008"/>
      <c r="F389" s="975"/>
      <c r="G389" s="1008"/>
      <c r="H389" s="974"/>
      <c r="I389" s="838" t="s">
        <v>5068</v>
      </c>
      <c r="J389" s="840" t="s">
        <v>171</v>
      </c>
      <c r="K389" s="80" t="s">
        <v>4305</v>
      </c>
      <c r="L389" s="838" t="str">
        <f>VLOOKUP(K389,CódigosRetorno!$A$2:$B$1683,2,FALSE)</f>
        <v>El dato ingresado como indicador de cargo/descuento no corresponde al valor esperado.</v>
      </c>
      <c r="M389" s="840" t="s">
        <v>424</v>
      </c>
      <c r="N389" s="837" t="s">
        <v>163</v>
      </c>
    </row>
    <row r="390" spans="1:14" ht="24" x14ac:dyDescent="0.3">
      <c r="A390" s="304"/>
      <c r="B390" s="975"/>
      <c r="C390" s="1030"/>
      <c r="D390" s="1008"/>
      <c r="E390" s="1008"/>
      <c r="F390" s="975" t="s">
        <v>9</v>
      </c>
      <c r="G390" s="1008" t="s">
        <v>5725</v>
      </c>
      <c r="H390" s="974" t="s">
        <v>3948</v>
      </c>
      <c r="I390" s="838" t="s">
        <v>4822</v>
      </c>
      <c r="J390" s="846" t="s">
        <v>171</v>
      </c>
      <c r="K390" s="853" t="s">
        <v>3801</v>
      </c>
      <c r="L390" s="838" t="str">
        <f>VLOOKUP(K390,CódigosRetorno!$A$2:$B$1683,2,FALSE)</f>
        <v>El XML no contiene el tag o no existe informacion de codigo de motivo de cargo/descuento global.</v>
      </c>
      <c r="M390" s="840" t="s">
        <v>424</v>
      </c>
      <c r="N390" s="860" t="s">
        <v>163</v>
      </c>
    </row>
    <row r="391" spans="1:14" ht="24" x14ac:dyDescent="0.3">
      <c r="A391" s="304"/>
      <c r="B391" s="975"/>
      <c r="C391" s="1030"/>
      <c r="D391" s="1008"/>
      <c r="E391" s="1008"/>
      <c r="F391" s="975"/>
      <c r="G391" s="1008"/>
      <c r="H391" s="974"/>
      <c r="I391" s="838" t="s">
        <v>5025</v>
      </c>
      <c r="J391" s="846" t="s">
        <v>1075</v>
      </c>
      <c r="K391" s="853" t="s">
        <v>4910</v>
      </c>
      <c r="L391" s="838" t="str">
        <f>VLOOKUP(K391,CódigosRetorno!$A$2:$B$1683,2,FALSE)</f>
        <v>El dato ingresado como cargo/descuento no es valido a nivel global.</v>
      </c>
      <c r="M391" s="840" t="s">
        <v>424</v>
      </c>
      <c r="N391" s="860" t="s">
        <v>163</v>
      </c>
    </row>
    <row r="392" spans="1:14" ht="24" x14ac:dyDescent="0.3">
      <c r="A392" s="304"/>
      <c r="B392" s="975"/>
      <c r="C392" s="1030"/>
      <c r="D392" s="1008"/>
      <c r="E392" s="1008"/>
      <c r="F392" s="975"/>
      <c r="G392" s="1008"/>
      <c r="H392" s="974"/>
      <c r="I392" s="838" t="s">
        <v>4881</v>
      </c>
      <c r="J392" s="846" t="s">
        <v>171</v>
      </c>
      <c r="K392" s="853" t="s">
        <v>3800</v>
      </c>
      <c r="L392" s="838" t="str">
        <f>VLOOKUP(K392,CódigosRetorno!$A$2:$B$1683,2,FALSE)</f>
        <v>El dato ingresado como codigo de motivo de cargo/descuento global no es valido (catalogo nro 53)</v>
      </c>
      <c r="M392" s="840" t="s">
        <v>424</v>
      </c>
      <c r="N392" s="837" t="s">
        <v>4651</v>
      </c>
    </row>
    <row r="393" spans="1:14" ht="24" x14ac:dyDescent="0.3">
      <c r="A393" s="304"/>
      <c r="B393" s="975"/>
      <c r="C393" s="1030"/>
      <c r="D393" s="1008"/>
      <c r="E393" s="1008"/>
      <c r="F393" s="975"/>
      <c r="G393" s="837" t="s">
        <v>3885</v>
      </c>
      <c r="H393" s="838" t="s">
        <v>3886</v>
      </c>
      <c r="I393" s="838" t="s">
        <v>4238</v>
      </c>
      <c r="J393" s="846" t="s">
        <v>1075</v>
      </c>
      <c r="K393" s="853" t="s">
        <v>4226</v>
      </c>
      <c r="L393" s="838" t="str">
        <f>VLOOKUP(K393,CódigosRetorno!$A$2:$B$1683,2,FALSE)</f>
        <v>El dato ingresado como atributo @listAgencyName es incorrecto.</v>
      </c>
      <c r="M393" s="840" t="s">
        <v>424</v>
      </c>
      <c r="N393" s="860" t="s">
        <v>163</v>
      </c>
    </row>
    <row r="394" spans="1:14" ht="24" x14ac:dyDescent="0.3">
      <c r="A394" s="304"/>
      <c r="B394" s="975"/>
      <c r="C394" s="1030"/>
      <c r="D394" s="1008"/>
      <c r="E394" s="1008"/>
      <c r="F394" s="975"/>
      <c r="G394" s="837" t="s">
        <v>3937</v>
      </c>
      <c r="H394" s="838" t="s">
        <v>3888</v>
      </c>
      <c r="I394" s="838" t="s">
        <v>6318</v>
      </c>
      <c r="J394" s="840" t="s">
        <v>1075</v>
      </c>
      <c r="K394" s="846" t="s">
        <v>4227</v>
      </c>
      <c r="L394" s="838" t="str">
        <f>VLOOKUP(K394,CódigosRetorno!$A$2:$B$1683,2,FALSE)</f>
        <v>El dato ingresado como atributo @listName es incorrecto.</v>
      </c>
      <c r="M394" s="840" t="s">
        <v>424</v>
      </c>
      <c r="N394" s="860" t="s">
        <v>163</v>
      </c>
    </row>
    <row r="395" spans="1:14" ht="36" x14ac:dyDescent="0.3">
      <c r="A395" s="304"/>
      <c r="B395" s="975"/>
      <c r="C395" s="1030"/>
      <c r="D395" s="1008"/>
      <c r="E395" s="1008"/>
      <c r="F395" s="975"/>
      <c r="G395" s="837" t="s">
        <v>3938</v>
      </c>
      <c r="H395" s="838" t="s">
        <v>3890</v>
      </c>
      <c r="I395" s="838" t="s">
        <v>6319</v>
      </c>
      <c r="J395" s="846" t="s">
        <v>1075</v>
      </c>
      <c r="K395" s="853" t="s">
        <v>4228</v>
      </c>
      <c r="L395" s="838" t="str">
        <f>VLOOKUP(K395,CódigosRetorno!$A$2:$B$1683,2,FALSE)</f>
        <v>El dato ingresado como atributo @listURI es incorrecto.</v>
      </c>
      <c r="M395" s="840" t="s">
        <v>424</v>
      </c>
      <c r="N395" s="860" t="s">
        <v>163</v>
      </c>
    </row>
    <row r="396" spans="1:14" ht="36" x14ac:dyDescent="0.3">
      <c r="A396" s="304"/>
      <c r="B396" s="975"/>
      <c r="C396" s="1030"/>
      <c r="D396" s="1008"/>
      <c r="E396" s="1008"/>
      <c r="F396" s="837" t="s">
        <v>3929</v>
      </c>
      <c r="G396" s="840" t="s">
        <v>3930</v>
      </c>
      <c r="H396" s="838" t="s">
        <v>5189</v>
      </c>
      <c r="I396" s="838" t="s">
        <v>5062</v>
      </c>
      <c r="J396" s="846" t="s">
        <v>171</v>
      </c>
      <c r="K396" s="853" t="s">
        <v>3725</v>
      </c>
      <c r="L396" s="838" t="str">
        <f>VLOOKUP(K396,CódigosRetorno!$A$2:$B$1683,2,FALSE)</f>
        <v>El dato ingresado en factor de cargo o descuento global no cumple con el formato establecido.</v>
      </c>
      <c r="M396" s="139" t="s">
        <v>424</v>
      </c>
      <c r="N396" s="137" t="s">
        <v>163</v>
      </c>
    </row>
    <row r="397" spans="1:14" ht="24" x14ac:dyDescent="0.3">
      <c r="A397" s="304"/>
      <c r="B397" s="975"/>
      <c r="C397" s="1030"/>
      <c r="D397" s="1008"/>
      <c r="E397" s="1008"/>
      <c r="F397" s="975" t="s">
        <v>11</v>
      </c>
      <c r="G397" s="1008" t="s">
        <v>15</v>
      </c>
      <c r="H397" s="974" t="s">
        <v>5890</v>
      </c>
      <c r="I397" s="838" t="s">
        <v>5073</v>
      </c>
      <c r="J397" s="846" t="s">
        <v>171</v>
      </c>
      <c r="K397" s="853" t="s">
        <v>3217</v>
      </c>
      <c r="L397" s="838" t="str">
        <f>VLOOKUP(K397,CódigosRetorno!$A$2:$B$1683,2,FALSE)</f>
        <v xml:space="preserve">El dato ingresado en cac:AllowanceCharge/cbc:Amount no cumple con el formato establecido. </v>
      </c>
      <c r="M397" s="840" t="s">
        <v>424</v>
      </c>
      <c r="N397" s="860" t="s">
        <v>163</v>
      </c>
    </row>
    <row r="398" spans="1:14" ht="60" x14ac:dyDescent="0.3">
      <c r="A398" s="304"/>
      <c r="B398" s="975"/>
      <c r="C398" s="1030"/>
      <c r="D398" s="1008"/>
      <c r="E398" s="1008"/>
      <c r="F398" s="975"/>
      <c r="G398" s="1008"/>
      <c r="H398" s="974"/>
      <c r="I398" s="714" t="s">
        <v>6745</v>
      </c>
      <c r="J398" s="373" t="s">
        <v>1075</v>
      </c>
      <c r="K398" s="374" t="s">
        <v>6258</v>
      </c>
      <c r="L398" s="838" t="str">
        <f>VLOOKUP(K398,CódigosRetorno!$A$2:$B$1683,2,FALSE)</f>
        <v>El valor de cargo/descuento global difiere de los importes consignados</v>
      </c>
      <c r="M398" s="840" t="s">
        <v>424</v>
      </c>
      <c r="N398" s="860" t="s">
        <v>163</v>
      </c>
    </row>
    <row r="399" spans="1:14" ht="24" x14ac:dyDescent="0.3">
      <c r="A399" s="304"/>
      <c r="B399" s="975"/>
      <c r="C399" s="1030"/>
      <c r="D399" s="1008"/>
      <c r="E399" s="1008"/>
      <c r="F399" s="837" t="s">
        <v>12</v>
      </c>
      <c r="G399" s="840" t="s">
        <v>5700</v>
      </c>
      <c r="H399" s="867" t="s">
        <v>3928</v>
      </c>
      <c r="I399" s="838" t="s">
        <v>4742</v>
      </c>
      <c r="J399" s="840" t="s">
        <v>171</v>
      </c>
      <c r="K399" s="846" t="s">
        <v>695</v>
      </c>
      <c r="L399" s="838" t="str">
        <f>VLOOKUP(K399,CódigosRetorno!$A$2:$B$1683,2,FALSE)</f>
        <v>La moneda debe ser la misma en todo el documento. Salvo las percepciones que sólo son en moneda nacional.</v>
      </c>
      <c r="M399" s="840" t="s">
        <v>424</v>
      </c>
      <c r="N399" s="837" t="s">
        <v>163</v>
      </c>
    </row>
    <row r="400" spans="1:14" ht="24" x14ac:dyDescent="0.3">
      <c r="A400" s="304"/>
      <c r="B400" s="975"/>
      <c r="C400" s="1030"/>
      <c r="D400" s="1008"/>
      <c r="E400" s="1008"/>
      <c r="F400" s="837" t="s">
        <v>11</v>
      </c>
      <c r="G400" s="840" t="s">
        <v>15</v>
      </c>
      <c r="H400" s="838" t="s">
        <v>3950</v>
      </c>
      <c r="I400" s="838" t="s">
        <v>5073</v>
      </c>
      <c r="J400" s="846" t="s">
        <v>171</v>
      </c>
      <c r="K400" s="853" t="s">
        <v>3707</v>
      </c>
      <c r="L400" s="838" t="str">
        <f>VLOOKUP(K400,CódigosRetorno!$A$2:$B$1683,2,FALSE)</f>
        <v>El dato ingresado en base monto por cargo/descuento globales no cumple con el formato establecido</v>
      </c>
      <c r="M400" s="840" t="s">
        <v>424</v>
      </c>
      <c r="N400" s="860" t="s">
        <v>163</v>
      </c>
    </row>
    <row r="401" spans="1:14" ht="24" x14ac:dyDescent="0.3">
      <c r="A401" s="304"/>
      <c r="B401" s="975"/>
      <c r="C401" s="1030"/>
      <c r="D401" s="1008"/>
      <c r="E401" s="1008"/>
      <c r="F401" s="840" t="s">
        <v>12</v>
      </c>
      <c r="G401" s="840" t="s">
        <v>5700</v>
      </c>
      <c r="H401" s="867" t="s">
        <v>3928</v>
      </c>
      <c r="I401" s="838" t="s">
        <v>4742</v>
      </c>
      <c r="J401" s="840" t="s">
        <v>171</v>
      </c>
      <c r="K401" s="846" t="s">
        <v>695</v>
      </c>
      <c r="L401" s="838" t="str">
        <f>VLOOKUP(K401,CódigosRetorno!$A$2:$B$1683,2,FALSE)</f>
        <v>La moneda debe ser la misma en todo el documento. Salvo las percepciones que sólo son en moneda nacional.</v>
      </c>
      <c r="M401" s="840" t="s">
        <v>424</v>
      </c>
      <c r="N401" s="837" t="s">
        <v>163</v>
      </c>
    </row>
    <row r="402" spans="1:14" ht="24" x14ac:dyDescent="0.3">
      <c r="A402" s="304"/>
      <c r="B402" s="975">
        <f>B388+1</f>
        <v>51</v>
      </c>
      <c r="C402" s="974" t="s">
        <v>5981</v>
      </c>
      <c r="D402" s="1008" t="s">
        <v>3</v>
      </c>
      <c r="E402" s="1008" t="s">
        <v>8</v>
      </c>
      <c r="F402" s="969" t="s">
        <v>11</v>
      </c>
      <c r="G402" s="999" t="s">
        <v>15</v>
      </c>
      <c r="H402" s="1004" t="s">
        <v>2759</v>
      </c>
      <c r="I402" s="714" t="s">
        <v>5060</v>
      </c>
      <c r="J402" s="373" t="s">
        <v>171</v>
      </c>
      <c r="K402" s="373" t="s">
        <v>2272</v>
      </c>
      <c r="L402" s="838" t="str">
        <f>VLOOKUP(K402,CódigosRetorno!$A$2:$B$1683,2,FALSE)</f>
        <v>El dato ingresado en el campo Total Descuentos no cumple con el formato establecido</v>
      </c>
      <c r="M402" s="840" t="s">
        <v>424</v>
      </c>
      <c r="N402" s="837" t="s">
        <v>163</v>
      </c>
    </row>
    <row r="403" spans="1:14" ht="72" x14ac:dyDescent="0.3">
      <c r="A403" s="304"/>
      <c r="B403" s="975"/>
      <c r="C403" s="974"/>
      <c r="D403" s="1008"/>
      <c r="E403" s="1008"/>
      <c r="F403" s="996"/>
      <c r="G403" s="1006"/>
      <c r="H403" s="1028"/>
      <c r="I403" s="838" t="s">
        <v>4912</v>
      </c>
      <c r="J403" s="846" t="s">
        <v>1075</v>
      </c>
      <c r="K403" s="846" t="s">
        <v>4962</v>
      </c>
      <c r="L403" s="838" t="str">
        <f>VLOOKUP(K403,CódigosRetorno!$A$2:$B$1683,2,FALSE)</f>
        <v>La sumatoria consignados en descuentos globales no corresponden al total.</v>
      </c>
      <c r="M403" s="840" t="s">
        <v>424</v>
      </c>
      <c r="N403" s="860" t="s">
        <v>163</v>
      </c>
    </row>
    <row r="404" spans="1:14" ht="24" x14ac:dyDescent="0.3">
      <c r="A404" s="304"/>
      <c r="B404" s="975"/>
      <c r="C404" s="974"/>
      <c r="D404" s="1008"/>
      <c r="E404" s="1008"/>
      <c r="F404" s="840" t="s">
        <v>12</v>
      </c>
      <c r="G404" s="840" t="s">
        <v>5700</v>
      </c>
      <c r="H404" s="867" t="s">
        <v>3928</v>
      </c>
      <c r="I404" s="838" t="s">
        <v>4742</v>
      </c>
      <c r="J404" s="840" t="s">
        <v>171</v>
      </c>
      <c r="K404" s="846" t="s">
        <v>695</v>
      </c>
      <c r="L404" s="838" t="str">
        <f>VLOOKUP(K404,CódigosRetorno!$A$2:$B$1683,2,FALSE)</f>
        <v>La moneda debe ser la misma en todo el documento. Salvo las percepciones que sólo son en moneda nacional.</v>
      </c>
      <c r="M404" s="840" t="s">
        <v>424</v>
      </c>
      <c r="N404" s="837" t="s">
        <v>163</v>
      </c>
    </row>
    <row r="405" spans="1:14" ht="24" x14ac:dyDescent="0.3">
      <c r="A405" s="304"/>
      <c r="B405" s="975">
        <f>B402+1</f>
        <v>52</v>
      </c>
      <c r="C405" s="1030" t="s">
        <v>5982</v>
      </c>
      <c r="D405" s="1008" t="s">
        <v>3</v>
      </c>
      <c r="E405" s="1008" t="s">
        <v>8</v>
      </c>
      <c r="F405" s="999" t="s">
        <v>11</v>
      </c>
      <c r="G405" s="999" t="s">
        <v>15</v>
      </c>
      <c r="H405" s="1004" t="s">
        <v>2760</v>
      </c>
      <c r="I405" s="714" t="s">
        <v>5060</v>
      </c>
      <c r="J405" s="373" t="s">
        <v>171</v>
      </c>
      <c r="K405" s="374" t="s">
        <v>2273</v>
      </c>
      <c r="L405" s="838" t="str">
        <f>VLOOKUP(K405,CódigosRetorno!$A$2:$B$1683,2,FALSE)</f>
        <v>El dato ingresado en ChargeTotalAmount no cumple con el formato establecido</v>
      </c>
      <c r="M405" s="840" t="s">
        <v>424</v>
      </c>
      <c r="N405" s="837" t="s">
        <v>163</v>
      </c>
    </row>
    <row r="406" spans="1:14" ht="60" x14ac:dyDescent="0.3">
      <c r="A406" s="304"/>
      <c r="B406" s="975"/>
      <c r="C406" s="1030"/>
      <c r="D406" s="1008"/>
      <c r="E406" s="1008"/>
      <c r="F406" s="1006"/>
      <c r="G406" s="1006"/>
      <c r="H406" s="1028"/>
      <c r="I406" s="838" t="s">
        <v>5262</v>
      </c>
      <c r="J406" s="840" t="s">
        <v>1075</v>
      </c>
      <c r="K406" s="846" t="s">
        <v>4963</v>
      </c>
      <c r="L406" s="838" t="str">
        <f>VLOOKUP(K406,CódigosRetorno!$A$2:$B$1683,2,FALSE)</f>
        <v>La sumatoria consignados en cargos globales no corresponden al total</v>
      </c>
      <c r="M406" s="840" t="s">
        <v>424</v>
      </c>
      <c r="N406" s="860" t="s">
        <v>163</v>
      </c>
    </row>
    <row r="407" spans="1:14" ht="24" x14ac:dyDescent="0.3">
      <c r="A407" s="304"/>
      <c r="B407" s="975"/>
      <c r="C407" s="1030"/>
      <c r="D407" s="1008"/>
      <c r="E407" s="1008"/>
      <c r="F407" s="837" t="s">
        <v>12</v>
      </c>
      <c r="G407" s="840" t="s">
        <v>5700</v>
      </c>
      <c r="H407" s="867" t="s">
        <v>3928</v>
      </c>
      <c r="I407" s="838" t="s">
        <v>4742</v>
      </c>
      <c r="J407" s="840" t="s">
        <v>171</v>
      </c>
      <c r="K407" s="846" t="s">
        <v>695</v>
      </c>
      <c r="L407" s="838" t="str">
        <f>VLOOKUP(K407,CódigosRetorno!$A$2:$B$1683,2,FALSE)</f>
        <v>La moneda debe ser la misma en todo el documento. Salvo las percepciones que sólo son en moneda nacional.</v>
      </c>
      <c r="M407" s="840" t="s">
        <v>424</v>
      </c>
      <c r="N407" s="837" t="s">
        <v>163</v>
      </c>
    </row>
    <row r="408" spans="1:14" ht="24" x14ac:dyDescent="0.3">
      <c r="A408" s="304"/>
      <c r="B408" s="975">
        <f>B405+1</f>
        <v>53</v>
      </c>
      <c r="C408" s="1030" t="s">
        <v>75</v>
      </c>
      <c r="D408" s="1008" t="s">
        <v>3</v>
      </c>
      <c r="E408" s="1008" t="s">
        <v>4</v>
      </c>
      <c r="F408" s="975" t="s">
        <v>11</v>
      </c>
      <c r="G408" s="1008" t="s">
        <v>3998</v>
      </c>
      <c r="H408" s="974" t="s">
        <v>2761</v>
      </c>
      <c r="I408" s="838" t="s">
        <v>5073</v>
      </c>
      <c r="J408" s="846" t="s">
        <v>171</v>
      </c>
      <c r="K408" s="853" t="s">
        <v>2275</v>
      </c>
      <c r="L408" s="838" t="str">
        <f>VLOOKUP(K408,CódigosRetorno!$A$2:$B$1683,2,FALSE)</f>
        <v>El dato ingresado en PayableAmount no cumple con el formato establecido</v>
      </c>
      <c r="M408" s="840" t="s">
        <v>424</v>
      </c>
      <c r="N408" s="837" t="s">
        <v>163</v>
      </c>
    </row>
    <row r="409" spans="1:14" ht="84" x14ac:dyDescent="0.3">
      <c r="A409" s="304"/>
      <c r="B409" s="975"/>
      <c r="C409" s="1030"/>
      <c r="D409" s="1008"/>
      <c r="E409" s="1008"/>
      <c r="F409" s="975"/>
      <c r="G409" s="1008"/>
      <c r="H409" s="974"/>
      <c r="I409" s="839" t="s">
        <v>6065</v>
      </c>
      <c r="J409" s="846" t="s">
        <v>1075</v>
      </c>
      <c r="K409" s="853" t="s">
        <v>4978</v>
      </c>
      <c r="L409" s="838" t="str">
        <f>VLOOKUP(K409,CódigosRetorno!$A$2:$B$1683,2,FALSE)</f>
        <v>El importe total del comprobante no coincide con el valor calculado</v>
      </c>
      <c r="M409" s="840" t="s">
        <v>424</v>
      </c>
      <c r="N409" s="837" t="s">
        <v>163</v>
      </c>
    </row>
    <row r="410" spans="1:14" ht="24" x14ac:dyDescent="0.3">
      <c r="A410" s="304"/>
      <c r="B410" s="975"/>
      <c r="C410" s="1030"/>
      <c r="D410" s="1008"/>
      <c r="E410" s="1008"/>
      <c r="F410" s="840" t="s">
        <v>12</v>
      </c>
      <c r="G410" s="840" t="s">
        <v>5700</v>
      </c>
      <c r="H410" s="867" t="s">
        <v>3928</v>
      </c>
      <c r="I410" s="838" t="s">
        <v>4742</v>
      </c>
      <c r="J410" s="840" t="s">
        <v>171</v>
      </c>
      <c r="K410" s="846" t="s">
        <v>695</v>
      </c>
      <c r="L410" s="838" t="str">
        <f>VLOOKUP(K410,CódigosRetorno!$A$2:$B$1683,2,FALSE)</f>
        <v>La moneda debe ser la misma en todo el documento. Salvo las percepciones que sólo son en moneda nacional.</v>
      </c>
      <c r="M410" s="840" t="s">
        <v>424</v>
      </c>
      <c r="N410" s="837" t="s">
        <v>163</v>
      </c>
    </row>
    <row r="411" spans="1:14" ht="36" x14ac:dyDescent="0.3">
      <c r="A411" s="304"/>
      <c r="B411" s="975">
        <f>B408+1</f>
        <v>54</v>
      </c>
      <c r="C411" s="1030" t="s">
        <v>3310</v>
      </c>
      <c r="D411" s="1008" t="s">
        <v>3</v>
      </c>
      <c r="E411" s="1087" t="s">
        <v>4</v>
      </c>
      <c r="F411" s="1008" t="s">
        <v>11</v>
      </c>
      <c r="G411" s="1008" t="s">
        <v>15</v>
      </c>
      <c r="H411" s="974" t="s">
        <v>3264</v>
      </c>
      <c r="I411" s="838" t="s">
        <v>5069</v>
      </c>
      <c r="J411" s="846" t="s">
        <v>171</v>
      </c>
      <c r="K411" s="846" t="s">
        <v>2308</v>
      </c>
      <c r="L411" s="838" t="str">
        <f>VLOOKUP(K411,CódigosRetorno!$A$2:$B$1683,2,FALSE)</f>
        <v>El dato ingresado en total valor de venta no cumple con el estandar</v>
      </c>
      <c r="M411" s="840" t="s">
        <v>424</v>
      </c>
      <c r="N411" s="837" t="s">
        <v>163</v>
      </c>
    </row>
    <row r="412" spans="1:14" ht="108" x14ac:dyDescent="0.3">
      <c r="A412" s="304"/>
      <c r="B412" s="975"/>
      <c r="C412" s="1030"/>
      <c r="D412" s="1008"/>
      <c r="E412" s="1087"/>
      <c r="F412" s="1008"/>
      <c r="G412" s="1008"/>
      <c r="H412" s="974"/>
      <c r="I412" s="720" t="s">
        <v>6168</v>
      </c>
      <c r="J412" s="723" t="s">
        <v>1075</v>
      </c>
      <c r="K412" s="721" t="s">
        <v>4966</v>
      </c>
      <c r="L412" s="838" t="str">
        <f>VLOOKUP(K412,CódigosRetorno!$A$2:$B$1683,2,FALSE)</f>
        <v>La sumatoria de valor de venta no corresponde a los importes consignados</v>
      </c>
      <c r="M412" s="840" t="s">
        <v>424</v>
      </c>
      <c r="N412" s="860" t="s">
        <v>163</v>
      </c>
    </row>
    <row r="413" spans="1:14" ht="24" x14ac:dyDescent="0.3">
      <c r="A413" s="304"/>
      <c r="B413" s="975"/>
      <c r="C413" s="1030"/>
      <c r="D413" s="1008"/>
      <c r="E413" s="1087"/>
      <c r="F413" s="840" t="s">
        <v>12</v>
      </c>
      <c r="G413" s="840" t="s">
        <v>5700</v>
      </c>
      <c r="H413" s="867" t="s">
        <v>3928</v>
      </c>
      <c r="I413" s="838" t="s">
        <v>4742</v>
      </c>
      <c r="J413" s="840" t="s">
        <v>171</v>
      </c>
      <c r="K413" s="846" t="s">
        <v>695</v>
      </c>
      <c r="L413" s="838" t="str">
        <f>VLOOKUP(K413,CódigosRetorno!$A$2:$B$1683,2,FALSE)</f>
        <v>La moneda debe ser la misma en todo el documento. Salvo las percepciones que sólo son en moneda nacional.</v>
      </c>
      <c r="M413" s="840" t="s">
        <v>424</v>
      </c>
      <c r="N413" s="837" t="s">
        <v>163</v>
      </c>
    </row>
    <row r="414" spans="1:14" x14ac:dyDescent="0.3">
      <c r="A414" s="304"/>
      <c r="B414" s="975">
        <f>B411+1</f>
        <v>55</v>
      </c>
      <c r="C414" s="1030" t="s">
        <v>5983</v>
      </c>
      <c r="D414" s="1008" t="s">
        <v>3</v>
      </c>
      <c r="E414" s="1087" t="s">
        <v>4</v>
      </c>
      <c r="F414" s="999" t="s">
        <v>11</v>
      </c>
      <c r="G414" s="999" t="s">
        <v>15</v>
      </c>
      <c r="H414" s="1004" t="s">
        <v>3265</v>
      </c>
      <c r="I414" s="720" t="s">
        <v>6463</v>
      </c>
      <c r="J414" s="721" t="s">
        <v>1075</v>
      </c>
      <c r="K414" s="721" t="s">
        <v>5697</v>
      </c>
      <c r="L414" s="838" t="str">
        <f>VLOOKUP(K414,CódigosRetorno!$A$2:$B$1683,2,FALSE)</f>
        <v>Debe consignar el Total Precio de Venta</v>
      </c>
      <c r="M414" s="840" t="s">
        <v>424</v>
      </c>
      <c r="N414" s="860" t="s">
        <v>163</v>
      </c>
    </row>
    <row r="415" spans="1:14" ht="36" x14ac:dyDescent="0.3">
      <c r="A415" s="304"/>
      <c r="B415" s="975"/>
      <c r="C415" s="1030"/>
      <c r="D415" s="1008"/>
      <c r="E415" s="1087"/>
      <c r="F415" s="1006"/>
      <c r="G415" s="1006"/>
      <c r="H415" s="1028"/>
      <c r="I415" s="838" t="s">
        <v>5069</v>
      </c>
      <c r="J415" s="846" t="s">
        <v>171</v>
      </c>
      <c r="K415" s="846" t="s">
        <v>3713</v>
      </c>
      <c r="L415" s="838" t="str">
        <f>VLOOKUP(K415,CódigosRetorno!$A$2:$B$1683,2,FALSE)</f>
        <v>El dato ingresado en total precio de venta no cumple con el formato establecido</v>
      </c>
      <c r="M415" s="840" t="s">
        <v>424</v>
      </c>
      <c r="N415" s="860" t="s">
        <v>163</v>
      </c>
    </row>
    <row r="416" spans="1:14" ht="144" x14ac:dyDescent="0.3">
      <c r="A416" s="304"/>
      <c r="B416" s="975"/>
      <c r="C416" s="1030"/>
      <c r="D416" s="1008"/>
      <c r="E416" s="1087"/>
      <c r="F416" s="1006"/>
      <c r="G416" s="1006"/>
      <c r="H416" s="1028"/>
      <c r="I416" s="858" t="s">
        <v>5984</v>
      </c>
      <c r="J416" s="852" t="s">
        <v>1075</v>
      </c>
      <c r="K416" s="447" t="s">
        <v>4964</v>
      </c>
      <c r="L416" s="838" t="str">
        <f>VLOOKUP(K416,CódigosRetorno!$A$2:$B$1683,2,FALSE)</f>
        <v>La sumatoria del Total del valor de venta más los impuestos no concuerda con la base imponible</v>
      </c>
      <c r="M416" s="840" t="s">
        <v>424</v>
      </c>
      <c r="N416" s="860" t="s">
        <v>163</v>
      </c>
    </row>
    <row r="417" spans="1:14" ht="144" x14ac:dyDescent="0.3">
      <c r="A417" s="304"/>
      <c r="B417" s="975"/>
      <c r="C417" s="1030"/>
      <c r="D417" s="1008"/>
      <c r="E417" s="1087"/>
      <c r="F417" s="1006"/>
      <c r="G417" s="1006"/>
      <c r="H417" s="1028"/>
      <c r="I417" s="720" t="s">
        <v>7158</v>
      </c>
      <c r="J417" s="949" t="s">
        <v>1075</v>
      </c>
      <c r="K417" s="721" t="s">
        <v>4964</v>
      </c>
      <c r="L417" s="838" t="str">
        <f>VLOOKUP(K417,CódigosRetorno!$A$2:$B$1683,2,FALSE)</f>
        <v>La sumatoria del Total del valor de venta más los impuestos no concuerda con la base imponible</v>
      </c>
      <c r="M417" s="840" t="s">
        <v>424</v>
      </c>
      <c r="N417" s="860" t="s">
        <v>163</v>
      </c>
    </row>
    <row r="418" spans="1:14" ht="60" x14ac:dyDescent="0.3">
      <c r="A418" s="304"/>
      <c r="B418" s="975"/>
      <c r="C418" s="1030"/>
      <c r="D418" s="1008"/>
      <c r="E418" s="1087"/>
      <c r="F418" s="1000"/>
      <c r="G418" s="1000"/>
      <c r="H418" s="1005"/>
      <c r="I418" s="720" t="s">
        <v>5976</v>
      </c>
      <c r="J418" s="723" t="s">
        <v>1075</v>
      </c>
      <c r="K418" s="721" t="s">
        <v>4964</v>
      </c>
      <c r="L418" s="838" t="str">
        <f>VLOOKUP(K418,CódigosRetorno!$A$2:$B$1683,2,FALSE)</f>
        <v>La sumatoria del Total del valor de venta más los impuestos no concuerda con la base imponible</v>
      </c>
      <c r="M418" s="840" t="s">
        <v>424</v>
      </c>
      <c r="N418" s="860" t="s">
        <v>163</v>
      </c>
    </row>
    <row r="419" spans="1:14" ht="24" x14ac:dyDescent="0.3">
      <c r="A419" s="304"/>
      <c r="B419" s="975"/>
      <c r="C419" s="1030"/>
      <c r="D419" s="1008"/>
      <c r="E419" s="1087"/>
      <c r="F419" s="840" t="s">
        <v>12</v>
      </c>
      <c r="G419" s="840" t="s">
        <v>5700</v>
      </c>
      <c r="H419" s="867" t="s">
        <v>3928</v>
      </c>
      <c r="I419" s="838" t="s">
        <v>4742</v>
      </c>
      <c r="J419" s="840" t="s">
        <v>171</v>
      </c>
      <c r="K419" s="846" t="s">
        <v>695</v>
      </c>
      <c r="L419" s="838" t="str">
        <f>VLOOKUP(K419,CódigosRetorno!$A$2:$B$1683,2,FALSE)</f>
        <v>La moneda debe ser la misma en todo el documento. Salvo las percepciones que sólo son en moneda nacional.</v>
      </c>
      <c r="M419" s="840" t="s">
        <v>424</v>
      </c>
      <c r="N419" s="837" t="s">
        <v>163</v>
      </c>
    </row>
    <row r="420" spans="1:14" ht="24" x14ac:dyDescent="0.3">
      <c r="A420" s="304"/>
      <c r="B420" s="969">
        <f>B414+1</f>
        <v>56</v>
      </c>
      <c r="C420" s="1004" t="s">
        <v>5889</v>
      </c>
      <c r="D420" s="999" t="s">
        <v>3</v>
      </c>
      <c r="E420" s="999" t="s">
        <v>8</v>
      </c>
      <c r="F420" s="840" t="s">
        <v>11</v>
      </c>
      <c r="G420" s="840" t="s">
        <v>15</v>
      </c>
      <c r="H420" s="838" t="s">
        <v>5042</v>
      </c>
      <c r="I420" s="839" t="s">
        <v>5056</v>
      </c>
      <c r="J420" s="846" t="s">
        <v>1075</v>
      </c>
      <c r="K420" s="853" t="s">
        <v>5181</v>
      </c>
      <c r="L420" s="838" t="str">
        <f>VLOOKUP(K420,CódigosRetorno!$A$2:$B$1683,2,FALSE)</f>
        <v>El monto para el redondeo del Importe Total excede el valor permitido</v>
      </c>
      <c r="M420" s="840" t="s">
        <v>424</v>
      </c>
      <c r="N420" s="837" t="s">
        <v>163</v>
      </c>
    </row>
    <row r="421" spans="1:14" ht="24" x14ac:dyDescent="0.3">
      <c r="A421" s="304"/>
      <c r="B421" s="970"/>
      <c r="C421" s="1005"/>
      <c r="D421" s="1000"/>
      <c r="E421" s="1000"/>
      <c r="F421" s="840" t="s">
        <v>12</v>
      </c>
      <c r="G421" s="840" t="s">
        <v>5700</v>
      </c>
      <c r="H421" s="867" t="s">
        <v>3928</v>
      </c>
      <c r="I421" s="839" t="s">
        <v>4742</v>
      </c>
      <c r="J421" s="721" t="s">
        <v>171</v>
      </c>
      <c r="K421" s="722" t="s">
        <v>695</v>
      </c>
      <c r="L421" s="838" t="str">
        <f>VLOOKUP(K421,CódigosRetorno!$A$2:$B$1683,2,FALSE)</f>
        <v>La moneda debe ser la misma en todo el documento. Salvo las percepciones que sólo son en moneda nacional.</v>
      </c>
      <c r="M421" s="840" t="s">
        <v>424</v>
      </c>
      <c r="N421" s="837" t="s">
        <v>4533</v>
      </c>
    </row>
    <row r="422" spans="1:14" x14ac:dyDescent="0.3">
      <c r="A422" s="304"/>
      <c r="B422" s="187" t="s">
        <v>5749</v>
      </c>
      <c r="C422" s="179"/>
      <c r="D422" s="181"/>
      <c r="E422" s="181" t="s">
        <v>163</v>
      </c>
      <c r="F422" s="182" t="s">
        <v>163</v>
      </c>
      <c r="G422" s="182" t="s">
        <v>163</v>
      </c>
      <c r="H422" s="183" t="s">
        <v>163</v>
      </c>
      <c r="I422" s="179" t="s">
        <v>163</v>
      </c>
      <c r="J422" s="185" t="s">
        <v>163</v>
      </c>
      <c r="K422" s="190" t="s">
        <v>163</v>
      </c>
      <c r="L422" s="838" t="str">
        <f>VLOOKUP(K422,CódigosRetorno!$A$2:$B$1683,2,FALSE)</f>
        <v>-</v>
      </c>
      <c r="M422" s="184" t="s">
        <v>163</v>
      </c>
      <c r="N422" s="186" t="s">
        <v>163</v>
      </c>
    </row>
    <row r="423" spans="1:14" ht="24" x14ac:dyDescent="0.3">
      <c r="A423" s="304"/>
      <c r="B423" s="975">
        <f>B420+1</f>
        <v>57</v>
      </c>
      <c r="C423" s="974" t="s">
        <v>4556</v>
      </c>
      <c r="D423" s="1008" t="s">
        <v>3</v>
      </c>
      <c r="E423" s="975" t="s">
        <v>4005</v>
      </c>
      <c r="F423" s="975" t="s">
        <v>40</v>
      </c>
      <c r="G423" s="1008" t="s">
        <v>5726</v>
      </c>
      <c r="H423" s="1030" t="s">
        <v>4006</v>
      </c>
      <c r="I423" s="839" t="s">
        <v>4007</v>
      </c>
      <c r="J423" s="846" t="s">
        <v>171</v>
      </c>
      <c r="K423" s="846" t="s">
        <v>3729</v>
      </c>
      <c r="L423" s="838" t="str">
        <f>VLOOKUP(K423,CódigosRetorno!$A$2:$B$1683,2,FALSE)</f>
        <v>El valor del atributo no se encuentra en el catálogo</v>
      </c>
      <c r="M423" s="840" t="s">
        <v>424</v>
      </c>
      <c r="N423" s="837" t="s">
        <v>4652</v>
      </c>
    </row>
    <row r="424" spans="1:14" ht="24" x14ac:dyDescent="0.3">
      <c r="A424" s="304"/>
      <c r="B424" s="975"/>
      <c r="C424" s="974"/>
      <c r="D424" s="1008"/>
      <c r="E424" s="975"/>
      <c r="F424" s="975"/>
      <c r="G424" s="1008"/>
      <c r="H424" s="1030"/>
      <c r="I424" s="782" t="s">
        <v>6866</v>
      </c>
      <c r="J424" s="783" t="s">
        <v>171</v>
      </c>
      <c r="K424" s="783" t="s">
        <v>3703</v>
      </c>
      <c r="L424" s="838" t="str">
        <f>VLOOKUP(K424,CódigosRetorno!$A$2:$B$1683,2,FALSE)</f>
        <v>El codigo de leyenda no debe repetirse en el comprobante.</v>
      </c>
      <c r="M424" s="840" t="s">
        <v>424</v>
      </c>
      <c r="N424" s="860" t="s">
        <v>163</v>
      </c>
    </row>
    <row r="425" spans="1:14" ht="48" x14ac:dyDescent="0.3">
      <c r="A425" s="304"/>
      <c r="B425" s="975"/>
      <c r="C425" s="974"/>
      <c r="D425" s="1008"/>
      <c r="E425" s="975"/>
      <c r="F425" s="975"/>
      <c r="G425" s="1008"/>
      <c r="H425" s="1030"/>
      <c r="I425" s="839" t="s">
        <v>5838</v>
      </c>
      <c r="J425" s="846" t="s">
        <v>1075</v>
      </c>
      <c r="K425" s="846" t="s">
        <v>4306</v>
      </c>
      <c r="L425" s="838" t="str">
        <f>VLOOKUP(K425,CódigosRetorno!$A$2:$B$1683,2,FALSE)</f>
        <v>El XML no contiene el codigo de leyenda 2007 para el tipo de operación IVAP</v>
      </c>
      <c r="M425" s="840" t="s">
        <v>424</v>
      </c>
      <c r="N425" s="860" t="s">
        <v>163</v>
      </c>
    </row>
    <row r="426" spans="1:14" ht="24" x14ac:dyDescent="0.3">
      <c r="A426" s="304"/>
      <c r="B426" s="975"/>
      <c r="C426" s="974"/>
      <c r="D426" s="1008"/>
      <c r="E426" s="975"/>
      <c r="F426" s="975"/>
      <c r="G426" s="1008"/>
      <c r="H426" s="1030"/>
      <c r="I426" s="839" t="s">
        <v>4701</v>
      </c>
      <c r="J426" s="846" t="s">
        <v>1075</v>
      </c>
      <c r="K426" s="846" t="s">
        <v>4307</v>
      </c>
      <c r="L426" s="838" t="str">
        <f>VLOOKUP(K426,CódigosRetorno!$A$2:$B$1683,2,FALSE)</f>
        <v>El XML no contiene el codigo de leyenda 2006 para tipo de operación de detracciones</v>
      </c>
      <c r="M426" s="840" t="s">
        <v>424</v>
      </c>
      <c r="N426" s="837" t="s">
        <v>4652</v>
      </c>
    </row>
    <row r="427" spans="1:14" ht="36" x14ac:dyDescent="0.3">
      <c r="A427" s="304"/>
      <c r="B427" s="975"/>
      <c r="C427" s="974"/>
      <c r="D427" s="1008"/>
      <c r="E427" s="975"/>
      <c r="F427" s="975"/>
      <c r="G427" s="1008"/>
      <c r="H427" s="1030"/>
      <c r="I427" s="839" t="s">
        <v>4702</v>
      </c>
      <c r="J427" s="846" t="s">
        <v>1075</v>
      </c>
      <c r="K427" s="846" t="s">
        <v>4307</v>
      </c>
      <c r="L427" s="838" t="str">
        <f>VLOOKUP(K427,CódigosRetorno!$A$2:$B$1683,2,FALSE)</f>
        <v>El XML no contiene el codigo de leyenda 2006 para tipo de operación de detracciones</v>
      </c>
      <c r="M427" s="840" t="s">
        <v>424</v>
      </c>
      <c r="N427" s="837" t="s">
        <v>4652</v>
      </c>
    </row>
    <row r="428" spans="1:14" ht="36" x14ac:dyDescent="0.3">
      <c r="A428" s="304"/>
      <c r="B428" s="975"/>
      <c r="C428" s="974"/>
      <c r="D428" s="1008"/>
      <c r="E428" s="975"/>
      <c r="F428" s="975"/>
      <c r="G428" s="1008"/>
      <c r="H428" s="1030"/>
      <c r="I428" s="839" t="s">
        <v>4758</v>
      </c>
      <c r="J428" s="846" t="s">
        <v>1075</v>
      </c>
      <c r="K428" s="846" t="s">
        <v>4307</v>
      </c>
      <c r="L428" s="838" t="str">
        <f>VLOOKUP(K428,CódigosRetorno!$A$2:$B$1683,2,FALSE)</f>
        <v>El XML no contiene el codigo de leyenda 2006 para tipo de operación de detracciones</v>
      </c>
      <c r="M428" s="840" t="s">
        <v>424</v>
      </c>
      <c r="N428" s="837" t="s">
        <v>4652</v>
      </c>
    </row>
    <row r="429" spans="1:14" ht="36" x14ac:dyDescent="0.3">
      <c r="A429" s="304"/>
      <c r="B429" s="975"/>
      <c r="C429" s="974"/>
      <c r="D429" s="1008"/>
      <c r="E429" s="975"/>
      <c r="F429" s="975"/>
      <c r="G429" s="1008"/>
      <c r="H429" s="1030"/>
      <c r="I429" s="839" t="s">
        <v>4759</v>
      </c>
      <c r="J429" s="846" t="s">
        <v>1075</v>
      </c>
      <c r="K429" s="846" t="s">
        <v>4307</v>
      </c>
      <c r="L429" s="838" t="str">
        <f>VLOOKUP(K429,CódigosRetorno!$A$2:$B$1683,2,FALSE)</f>
        <v>El XML no contiene el codigo de leyenda 2006 para tipo de operación de detracciones</v>
      </c>
      <c r="M429" s="840" t="s">
        <v>424</v>
      </c>
      <c r="N429" s="837" t="s">
        <v>4652</v>
      </c>
    </row>
    <row r="430" spans="1:14" ht="36" x14ac:dyDescent="0.3">
      <c r="A430" s="304"/>
      <c r="B430" s="975"/>
      <c r="C430" s="974"/>
      <c r="D430" s="1008"/>
      <c r="E430" s="975"/>
      <c r="F430" s="975"/>
      <c r="G430" s="1008"/>
      <c r="H430" s="1030"/>
      <c r="I430" s="839" t="s">
        <v>4967</v>
      </c>
      <c r="J430" s="846" t="s">
        <v>1075</v>
      </c>
      <c r="K430" s="846" t="s">
        <v>4308</v>
      </c>
      <c r="L430" s="838" t="str">
        <f>VLOOKUP(K430,CódigosRetorno!$A$2:$B$1683,2,FALSE)</f>
        <v>El XML no contiene el codigo de leyenda 2005 para el tipo de operación Venta itinerante</v>
      </c>
      <c r="M430" s="840" t="s">
        <v>424</v>
      </c>
      <c r="N430" s="837" t="s">
        <v>4652</v>
      </c>
    </row>
    <row r="431" spans="1:14" ht="48" x14ac:dyDescent="0.3">
      <c r="A431" s="304"/>
      <c r="B431" s="975"/>
      <c r="C431" s="974"/>
      <c r="D431" s="1008"/>
      <c r="E431" s="975"/>
      <c r="F431" s="837"/>
      <c r="G431" s="840"/>
      <c r="H431" s="838" t="s">
        <v>4008</v>
      </c>
      <c r="I431" s="714" t="s">
        <v>6503</v>
      </c>
      <c r="J431" s="373" t="s">
        <v>171</v>
      </c>
      <c r="K431" s="374" t="s">
        <v>2654</v>
      </c>
      <c r="L431" s="838" t="str">
        <f>VLOOKUP(K431,CódigosRetorno!$A$2:$B$1683,2,FALSE)</f>
        <v>El dato ingresado en descripcion de leyenda no cumple con el formato establecido.</v>
      </c>
      <c r="M431" s="840" t="s">
        <v>424</v>
      </c>
      <c r="N431" s="860" t="s">
        <v>163</v>
      </c>
    </row>
    <row r="432" spans="1:14" x14ac:dyDescent="0.3">
      <c r="A432" s="304"/>
      <c r="B432" s="1008">
        <f>B423+1</f>
        <v>58</v>
      </c>
      <c r="C432" s="1030" t="s">
        <v>4700</v>
      </c>
      <c r="D432" s="1008" t="s">
        <v>3</v>
      </c>
      <c r="E432" s="999" t="s">
        <v>4</v>
      </c>
      <c r="F432" s="969" t="s">
        <v>40</v>
      </c>
      <c r="G432" s="999" t="s">
        <v>5727</v>
      </c>
      <c r="H432" s="1004" t="s">
        <v>4336</v>
      </c>
      <c r="I432" s="838" t="s">
        <v>4740</v>
      </c>
      <c r="J432" s="846" t="s">
        <v>171</v>
      </c>
      <c r="K432" s="853" t="s">
        <v>4667</v>
      </c>
      <c r="L432" s="838" t="str">
        <f>VLOOKUP(K432,CódigosRetorno!$A$2:$B$1683,2,FALSE)</f>
        <v>Debe consignar el tipo de operación</v>
      </c>
      <c r="M432" s="840" t="s">
        <v>424</v>
      </c>
      <c r="N432" s="837" t="s">
        <v>163</v>
      </c>
    </row>
    <row r="433" spans="1:14" ht="24" x14ac:dyDescent="0.3">
      <c r="A433" s="304"/>
      <c r="B433" s="1008"/>
      <c r="C433" s="1030"/>
      <c r="D433" s="1008"/>
      <c r="E433" s="1006"/>
      <c r="F433" s="996"/>
      <c r="G433" s="1006"/>
      <c r="H433" s="1028"/>
      <c r="I433" s="898" t="s">
        <v>4766</v>
      </c>
      <c r="J433" s="900" t="s">
        <v>171</v>
      </c>
      <c r="K433" s="904" t="s">
        <v>4668</v>
      </c>
      <c r="L433" s="898" t="str">
        <f>VLOOKUP(K433,CódigosRetorno!$A$2:$B$1683,2,FALSE)</f>
        <v>El dato ingresado como tipo de operación no corresponde a un valor esperado (catálogo nro. 51)</v>
      </c>
      <c r="M433" s="899" t="s">
        <v>424</v>
      </c>
      <c r="N433" s="897" t="s">
        <v>4653</v>
      </c>
    </row>
    <row r="434" spans="1:14" ht="36" x14ac:dyDescent="0.3">
      <c r="A434" s="304"/>
      <c r="B434" s="1008"/>
      <c r="C434" s="1030"/>
      <c r="D434" s="1008"/>
      <c r="E434" s="1000"/>
      <c r="F434" s="970"/>
      <c r="G434" s="1000"/>
      <c r="H434" s="1005"/>
      <c r="I434" s="720" t="s">
        <v>7128</v>
      </c>
      <c r="J434" s="721" t="s">
        <v>171</v>
      </c>
      <c r="K434" s="722" t="s">
        <v>6466</v>
      </c>
      <c r="L434" s="898" t="str">
        <f>VLOOKUP(K434,CódigosRetorno!$A$2:$B$1683,2,FALSE)</f>
        <v>Debe enviar su comprobante por el SEE-Empresas supervisadas</v>
      </c>
      <c r="M434" s="899" t="s">
        <v>424</v>
      </c>
      <c r="N434" s="897" t="s">
        <v>4941</v>
      </c>
    </row>
    <row r="435" spans="1:14" ht="24" x14ac:dyDescent="0.3">
      <c r="A435" s="304"/>
      <c r="B435" s="1008"/>
      <c r="C435" s="1030"/>
      <c r="D435" s="1008"/>
      <c r="E435" s="1008" t="s">
        <v>8</v>
      </c>
      <c r="F435" s="975"/>
      <c r="G435" s="837" t="s">
        <v>4313</v>
      </c>
      <c r="H435" s="867" t="s">
        <v>4009</v>
      </c>
      <c r="I435" s="838" t="s">
        <v>6461</v>
      </c>
      <c r="J435" s="840" t="s">
        <v>1075</v>
      </c>
      <c r="K435" s="846" t="s">
        <v>4277</v>
      </c>
      <c r="L435" s="838" t="str">
        <f>VLOOKUP(K435,CódigosRetorno!$A$2:$B$1683,2,FALSE)</f>
        <v>El dato ingresado como atributo @name es incorrecto.</v>
      </c>
      <c r="M435" s="840" t="s">
        <v>424</v>
      </c>
      <c r="N435" s="860" t="s">
        <v>163</v>
      </c>
    </row>
    <row r="436" spans="1:14" ht="36" x14ac:dyDescent="0.3">
      <c r="A436" s="304"/>
      <c r="B436" s="1008"/>
      <c r="C436" s="1030"/>
      <c r="D436" s="1008"/>
      <c r="E436" s="1008"/>
      <c r="F436" s="975"/>
      <c r="G436" s="837" t="s">
        <v>4010</v>
      </c>
      <c r="H436" s="867" t="s">
        <v>4011</v>
      </c>
      <c r="I436" s="838" t="s">
        <v>6445</v>
      </c>
      <c r="J436" s="846" t="s">
        <v>1075</v>
      </c>
      <c r="K436" s="853" t="s">
        <v>4278</v>
      </c>
      <c r="L436" s="838" t="str">
        <f>VLOOKUP(K436,CódigosRetorno!$A$2:$B$1683,2,FALSE)</f>
        <v>El dato ingresado como atributo @listSchemeURI es incorrecto.</v>
      </c>
      <c r="M436" s="840" t="s">
        <v>424</v>
      </c>
      <c r="N436" s="860" t="s">
        <v>163</v>
      </c>
    </row>
    <row r="437" spans="1:14" ht="24" x14ac:dyDescent="0.3">
      <c r="A437" s="304"/>
      <c r="B437" s="975">
        <f>B432+1</f>
        <v>59</v>
      </c>
      <c r="C437" s="974" t="s">
        <v>5893</v>
      </c>
      <c r="D437" s="1008" t="s">
        <v>3</v>
      </c>
      <c r="E437" s="1008" t="s">
        <v>8</v>
      </c>
      <c r="F437" s="837" t="s">
        <v>99</v>
      </c>
      <c r="G437" s="840" t="s">
        <v>4014</v>
      </c>
      <c r="H437" s="838" t="s">
        <v>3947</v>
      </c>
      <c r="I437" s="838" t="s">
        <v>4704</v>
      </c>
      <c r="J437" s="840" t="s">
        <v>171</v>
      </c>
      <c r="K437" s="80" t="s">
        <v>4305</v>
      </c>
      <c r="L437" s="838" t="str">
        <f>VLOOKUP(K437,CódigosRetorno!$A$2:$B$1683,2,FALSE)</f>
        <v>El dato ingresado como indicador de cargo/descuento no corresponde al valor esperado.</v>
      </c>
      <c r="M437" s="840" t="s">
        <v>424</v>
      </c>
      <c r="N437" s="837" t="s">
        <v>163</v>
      </c>
    </row>
    <row r="438" spans="1:14" ht="24" x14ac:dyDescent="0.3">
      <c r="A438" s="304"/>
      <c r="B438" s="975"/>
      <c r="C438" s="974"/>
      <c r="D438" s="1008"/>
      <c r="E438" s="1008"/>
      <c r="F438" s="975" t="s">
        <v>9</v>
      </c>
      <c r="G438" s="1008" t="s">
        <v>5725</v>
      </c>
      <c r="H438" s="974" t="s">
        <v>3948</v>
      </c>
      <c r="I438" s="838" t="s">
        <v>4822</v>
      </c>
      <c r="J438" s="846" t="s">
        <v>171</v>
      </c>
      <c r="K438" s="853" t="s">
        <v>3801</v>
      </c>
      <c r="L438" s="838" t="str">
        <f>VLOOKUP(K438,CódigosRetorno!$A$2:$B$1683,2,FALSE)</f>
        <v>El XML no contiene el tag o no existe informacion de codigo de motivo de cargo/descuento global.</v>
      </c>
      <c r="M438" s="840" t="s">
        <v>424</v>
      </c>
      <c r="N438" s="837" t="s">
        <v>163</v>
      </c>
    </row>
    <row r="439" spans="1:14" ht="24" x14ac:dyDescent="0.3">
      <c r="A439" s="304"/>
      <c r="B439" s="975"/>
      <c r="C439" s="974"/>
      <c r="D439" s="1008"/>
      <c r="E439" s="1008"/>
      <c r="F439" s="975"/>
      <c r="G439" s="1008"/>
      <c r="H439" s="974"/>
      <c r="I439" s="838" t="s">
        <v>4881</v>
      </c>
      <c r="J439" s="846" t="s">
        <v>171</v>
      </c>
      <c r="K439" s="853" t="s">
        <v>3800</v>
      </c>
      <c r="L439" s="838" t="str">
        <f>VLOOKUP(K439,CódigosRetorno!$A$2:$B$1683,2,FALSE)</f>
        <v>El dato ingresado como codigo de motivo de cargo/descuento global no es valido (catalogo nro 53)</v>
      </c>
      <c r="M439" s="840" t="s">
        <v>424</v>
      </c>
      <c r="N439" s="837" t="s">
        <v>4651</v>
      </c>
    </row>
    <row r="440" spans="1:14" ht="24" x14ac:dyDescent="0.3">
      <c r="A440" s="304"/>
      <c r="B440" s="975"/>
      <c r="C440" s="974"/>
      <c r="D440" s="1008"/>
      <c r="E440" s="1008"/>
      <c r="F440" s="969"/>
      <c r="G440" s="837" t="s">
        <v>3885</v>
      </c>
      <c r="H440" s="838" t="s">
        <v>3886</v>
      </c>
      <c r="I440" s="838" t="s">
        <v>4238</v>
      </c>
      <c r="J440" s="846" t="s">
        <v>1075</v>
      </c>
      <c r="K440" s="853" t="s">
        <v>4226</v>
      </c>
      <c r="L440" s="838" t="str">
        <f>VLOOKUP(K440,CódigosRetorno!$A$2:$B$1683,2,FALSE)</f>
        <v>El dato ingresado como atributo @listAgencyName es incorrecto.</v>
      </c>
      <c r="M440" s="840" t="s">
        <v>424</v>
      </c>
      <c r="N440" s="860" t="s">
        <v>163</v>
      </c>
    </row>
    <row r="441" spans="1:14" ht="24" x14ac:dyDescent="0.3">
      <c r="A441" s="304"/>
      <c r="B441" s="975"/>
      <c r="C441" s="974"/>
      <c r="D441" s="1008"/>
      <c r="E441" s="1008"/>
      <c r="F441" s="996"/>
      <c r="G441" s="837" t="s">
        <v>3937</v>
      </c>
      <c r="H441" s="838" t="s">
        <v>3888</v>
      </c>
      <c r="I441" s="838" t="s">
        <v>6318</v>
      </c>
      <c r="J441" s="840" t="s">
        <v>1075</v>
      </c>
      <c r="K441" s="846" t="s">
        <v>4227</v>
      </c>
      <c r="L441" s="838" t="str">
        <f>VLOOKUP(K441,CódigosRetorno!$A$2:$B$1683,2,FALSE)</f>
        <v>El dato ingresado como atributo @listName es incorrecto.</v>
      </c>
      <c r="M441" s="840" t="s">
        <v>424</v>
      </c>
      <c r="N441" s="860" t="s">
        <v>163</v>
      </c>
    </row>
    <row r="442" spans="1:14" ht="36" x14ac:dyDescent="0.3">
      <c r="A442" s="304"/>
      <c r="B442" s="975"/>
      <c r="C442" s="974"/>
      <c r="D442" s="1008"/>
      <c r="E442" s="1008"/>
      <c r="F442" s="970"/>
      <c r="G442" s="837" t="s">
        <v>3938</v>
      </c>
      <c r="H442" s="838" t="s">
        <v>3890</v>
      </c>
      <c r="I442" s="838" t="s">
        <v>6319</v>
      </c>
      <c r="J442" s="846" t="s">
        <v>1075</v>
      </c>
      <c r="K442" s="853" t="s">
        <v>4228</v>
      </c>
      <c r="L442" s="838" t="str">
        <f>VLOOKUP(K442,CódigosRetorno!$A$2:$B$1683,2,FALSE)</f>
        <v>El dato ingresado como atributo @listURI es incorrecto.</v>
      </c>
      <c r="M442" s="840" t="s">
        <v>424</v>
      </c>
      <c r="N442" s="860" t="s">
        <v>163</v>
      </c>
    </row>
    <row r="443" spans="1:14" ht="24" x14ac:dyDescent="0.3">
      <c r="A443" s="304"/>
      <c r="B443" s="975"/>
      <c r="C443" s="974"/>
      <c r="D443" s="1008"/>
      <c r="E443" s="1008"/>
      <c r="F443" s="837" t="s">
        <v>11</v>
      </c>
      <c r="G443" s="840" t="s">
        <v>15</v>
      </c>
      <c r="H443" s="838" t="s">
        <v>3949</v>
      </c>
      <c r="I443" s="838" t="s">
        <v>4837</v>
      </c>
      <c r="J443" s="846" t="s">
        <v>171</v>
      </c>
      <c r="K443" s="853" t="s">
        <v>3805</v>
      </c>
      <c r="L443" s="838" t="str">
        <f>VLOOKUP(K443,CódigosRetorno!$A$2:$B$1683,2,FALSE)</f>
        <v xml:space="preserve">El monto del cargo para el para FISE debe ser igual mayor a 0.00 </v>
      </c>
      <c r="M443" s="840" t="s">
        <v>424</v>
      </c>
      <c r="N443" s="860" t="s">
        <v>163</v>
      </c>
    </row>
    <row r="444" spans="1:14" ht="36" x14ac:dyDescent="0.3">
      <c r="A444" s="304"/>
      <c r="B444" s="975"/>
      <c r="C444" s="974"/>
      <c r="D444" s="1008"/>
      <c r="E444" s="1008"/>
      <c r="F444" s="975" t="s">
        <v>11</v>
      </c>
      <c r="G444" s="1008" t="s">
        <v>15</v>
      </c>
      <c r="H444" s="974" t="s">
        <v>3950</v>
      </c>
      <c r="I444" s="838" t="s">
        <v>5072</v>
      </c>
      <c r="J444" s="840" t="s">
        <v>171</v>
      </c>
      <c r="K444" s="853" t="s">
        <v>3707</v>
      </c>
      <c r="L444" s="838" t="str">
        <f>VLOOKUP(K444,CódigosRetorno!$A$2:$B$1683,2,FALSE)</f>
        <v>El dato ingresado en base monto por cargo/descuento globales no cumple con el formato establecido</v>
      </c>
      <c r="M444" s="840" t="s">
        <v>424</v>
      </c>
      <c r="N444" s="860" t="s">
        <v>163</v>
      </c>
    </row>
    <row r="445" spans="1:14" ht="24" x14ac:dyDescent="0.3">
      <c r="A445" s="304"/>
      <c r="B445" s="975"/>
      <c r="C445" s="974"/>
      <c r="D445" s="1008"/>
      <c r="E445" s="1008"/>
      <c r="F445" s="975"/>
      <c r="G445" s="1008"/>
      <c r="H445" s="974"/>
      <c r="I445" s="838" t="s">
        <v>4836</v>
      </c>
      <c r="J445" s="840" t="s">
        <v>171</v>
      </c>
      <c r="K445" s="853" t="s">
        <v>3839</v>
      </c>
      <c r="L445" s="838" t="str">
        <f>VLOOKUP(K445,CódigosRetorno!$A$2:$B$1683,2,FALSE)</f>
        <v>Para cargo/descuento FISE, debe ingresar monto base y debe ser mayor a 0.00</v>
      </c>
      <c r="M445" s="840" t="s">
        <v>424</v>
      </c>
      <c r="N445" s="860" t="s">
        <v>163</v>
      </c>
    </row>
    <row r="446" spans="1:14" ht="24" x14ac:dyDescent="0.3">
      <c r="A446" s="304"/>
      <c r="B446" s="975"/>
      <c r="C446" s="974"/>
      <c r="D446" s="1008"/>
      <c r="E446" s="1008"/>
      <c r="F446" s="840" t="s">
        <v>12</v>
      </c>
      <c r="G446" s="840" t="s">
        <v>5700</v>
      </c>
      <c r="H446" s="867" t="s">
        <v>3928</v>
      </c>
      <c r="I446" s="838" t="s">
        <v>4742</v>
      </c>
      <c r="J446" s="840" t="s">
        <v>171</v>
      </c>
      <c r="K446" s="846" t="s">
        <v>695</v>
      </c>
      <c r="L446" s="838" t="str">
        <f>VLOOKUP(K446,CódigosRetorno!$A$2:$B$1683,2,FALSE)</f>
        <v>La moneda debe ser la misma en todo el documento. Salvo las percepciones que sólo son en moneda nacional.</v>
      </c>
      <c r="M446" s="840" t="s">
        <v>424</v>
      </c>
      <c r="N446" s="837" t="s">
        <v>163</v>
      </c>
    </row>
    <row r="447" spans="1:14" ht="24" x14ac:dyDescent="0.3">
      <c r="A447" s="304"/>
      <c r="B447" s="969">
        <f>B437+1</f>
        <v>60</v>
      </c>
      <c r="C447" s="1004" t="s">
        <v>5288</v>
      </c>
      <c r="D447" s="999" t="s">
        <v>3</v>
      </c>
      <c r="E447" s="999" t="s">
        <v>8</v>
      </c>
      <c r="F447" s="840" t="s">
        <v>40</v>
      </c>
      <c r="G447" s="840" t="s">
        <v>5290</v>
      </c>
      <c r="H447" s="838" t="s">
        <v>5286</v>
      </c>
      <c r="I447" s="838" t="s">
        <v>2515</v>
      </c>
      <c r="J447" s="846"/>
      <c r="K447" s="853" t="s">
        <v>163</v>
      </c>
      <c r="L447" s="838" t="str">
        <f>VLOOKUP(K447,CódigosRetorno!$A$2:$B$1683,2,FALSE)</f>
        <v>-</v>
      </c>
      <c r="M447" s="840" t="s">
        <v>163</v>
      </c>
      <c r="N447" s="837" t="s">
        <v>4652</v>
      </c>
    </row>
    <row r="448" spans="1:14" x14ac:dyDescent="0.3">
      <c r="A448" s="304"/>
      <c r="B448" s="970"/>
      <c r="C448" s="1005"/>
      <c r="D448" s="1000"/>
      <c r="E448" s="1000"/>
      <c r="F448" s="840" t="s">
        <v>3906</v>
      </c>
      <c r="G448" s="840"/>
      <c r="H448" s="838" t="s">
        <v>5287</v>
      </c>
      <c r="I448" s="838" t="s">
        <v>2515</v>
      </c>
      <c r="J448" s="846"/>
      <c r="K448" s="853" t="s">
        <v>163</v>
      </c>
      <c r="L448" s="838" t="str">
        <f>VLOOKUP(K448,CódigosRetorno!$A$2:$B$1683,2,FALSE)</f>
        <v>-</v>
      </c>
      <c r="M448" s="840" t="s">
        <v>163</v>
      </c>
      <c r="N448" s="837" t="s">
        <v>163</v>
      </c>
    </row>
    <row r="449" spans="1:14" x14ac:dyDescent="0.3">
      <c r="A449" s="304"/>
      <c r="B449" s="837">
        <f>B447+1</f>
        <v>61</v>
      </c>
      <c r="C449" s="838" t="s">
        <v>5284</v>
      </c>
      <c r="D449" s="840" t="s">
        <v>3</v>
      </c>
      <c r="E449" s="840" t="s">
        <v>8</v>
      </c>
      <c r="F449" s="840" t="s">
        <v>12</v>
      </c>
      <c r="G449" s="840"/>
      <c r="H449" s="838" t="s">
        <v>5285</v>
      </c>
      <c r="I449" s="838" t="s">
        <v>2515</v>
      </c>
      <c r="J449" s="846"/>
      <c r="K449" s="853" t="s">
        <v>163</v>
      </c>
      <c r="L449" s="838" t="str">
        <f>VLOOKUP(K449,CódigosRetorno!$A$2:$B$1683,2,FALSE)</f>
        <v>-</v>
      </c>
      <c r="M449" s="840" t="s">
        <v>163</v>
      </c>
      <c r="N449" s="837" t="s">
        <v>163</v>
      </c>
    </row>
    <row r="450" spans="1:14" x14ac:dyDescent="0.3">
      <c r="A450" s="304"/>
      <c r="B450" s="843" t="s">
        <v>5740</v>
      </c>
      <c r="C450" s="189"/>
      <c r="D450" s="181"/>
      <c r="E450" s="191"/>
      <c r="F450" s="191"/>
      <c r="G450" s="181"/>
      <c r="H450" s="180"/>
      <c r="I450" s="179" t="s">
        <v>163</v>
      </c>
      <c r="J450" s="185" t="s">
        <v>163</v>
      </c>
      <c r="K450" s="190" t="s">
        <v>163</v>
      </c>
      <c r="L450" s="179" t="str">
        <f>VLOOKUP(K450,CódigosRetorno!$A$2:$B$1683,2,FALSE)</f>
        <v>-</v>
      </c>
      <c r="M450" s="184" t="s">
        <v>163</v>
      </c>
      <c r="N450" s="186" t="s">
        <v>163</v>
      </c>
    </row>
    <row r="451" spans="1:14" ht="24" x14ac:dyDescent="0.3">
      <c r="A451" s="304"/>
      <c r="B451" s="975">
        <f>B449+1</f>
        <v>62</v>
      </c>
      <c r="C451" s="1030" t="s">
        <v>5895</v>
      </c>
      <c r="D451" s="1008" t="s">
        <v>3</v>
      </c>
      <c r="E451" s="1008" t="s">
        <v>8</v>
      </c>
      <c r="F451" s="837" t="s">
        <v>99</v>
      </c>
      <c r="G451" s="840" t="s">
        <v>4014</v>
      </c>
      <c r="H451" s="838" t="s">
        <v>3947</v>
      </c>
      <c r="I451" s="838" t="s">
        <v>4868</v>
      </c>
      <c r="J451" s="840" t="s">
        <v>171</v>
      </c>
      <c r="K451" s="80" t="s">
        <v>4305</v>
      </c>
      <c r="L451" s="838" t="str">
        <f>VLOOKUP(K451,CódigosRetorno!$A$2:$B$1683,2,FALSE)</f>
        <v>El dato ingresado como indicador de cargo/descuento no corresponde al valor esperado.</v>
      </c>
      <c r="M451" s="840" t="s">
        <v>424</v>
      </c>
      <c r="N451" s="837" t="s">
        <v>163</v>
      </c>
    </row>
    <row r="452" spans="1:14" ht="24" x14ac:dyDescent="0.3">
      <c r="A452" s="304"/>
      <c r="B452" s="975"/>
      <c r="C452" s="1030"/>
      <c r="D452" s="1008"/>
      <c r="E452" s="1008"/>
      <c r="F452" s="975" t="s">
        <v>9</v>
      </c>
      <c r="G452" s="1008" t="s">
        <v>5725</v>
      </c>
      <c r="H452" s="974" t="s">
        <v>5190</v>
      </c>
      <c r="I452" s="838" t="s">
        <v>4822</v>
      </c>
      <c r="J452" s="846" t="s">
        <v>171</v>
      </c>
      <c r="K452" s="853" t="s">
        <v>3801</v>
      </c>
      <c r="L452" s="838" t="str">
        <f>VLOOKUP(K452,CódigosRetorno!$A$2:$B$1683,2,FALSE)</f>
        <v>El XML no contiene el tag o no existe informacion de codigo de motivo de cargo/descuento global.</v>
      </c>
      <c r="M452" s="840" t="s">
        <v>424</v>
      </c>
      <c r="N452" s="837" t="s">
        <v>163</v>
      </c>
    </row>
    <row r="453" spans="1:14" ht="24" x14ac:dyDescent="0.3">
      <c r="A453" s="304"/>
      <c r="B453" s="975"/>
      <c r="C453" s="1030"/>
      <c r="D453" s="1008"/>
      <c r="E453" s="1008"/>
      <c r="F453" s="975"/>
      <c r="G453" s="1008"/>
      <c r="H453" s="974"/>
      <c r="I453" s="838" t="s">
        <v>4881</v>
      </c>
      <c r="J453" s="846" t="s">
        <v>171</v>
      </c>
      <c r="K453" s="853" t="s">
        <v>3800</v>
      </c>
      <c r="L453" s="838" t="str">
        <f>VLOOKUP(K453,CódigosRetorno!$A$2:$B$1683,2,FALSE)</f>
        <v>El dato ingresado como codigo de motivo de cargo/descuento global no es valido (catalogo nro 53)</v>
      </c>
      <c r="M453" s="840" t="s">
        <v>424</v>
      </c>
      <c r="N453" s="837" t="s">
        <v>4651</v>
      </c>
    </row>
    <row r="454" spans="1:14" ht="36" x14ac:dyDescent="0.3">
      <c r="A454" s="304"/>
      <c r="B454" s="975"/>
      <c r="C454" s="1030"/>
      <c r="D454" s="1008"/>
      <c r="E454" s="1008"/>
      <c r="F454" s="975"/>
      <c r="G454" s="1008"/>
      <c r="H454" s="974"/>
      <c r="I454" s="714" t="s">
        <v>6406</v>
      </c>
      <c r="J454" s="373" t="s">
        <v>171</v>
      </c>
      <c r="K454" s="566" t="s">
        <v>3841</v>
      </c>
      <c r="L454" s="838" t="str">
        <f>VLOOKUP(K454,CódigosRetorno!$A$2:$B$1683,2,FALSE)</f>
        <v>Si el tipo de operación es Operación Sujeta a Percepción, debe ingresar cargo para Percepción</v>
      </c>
      <c r="M454" s="840" t="s">
        <v>424</v>
      </c>
      <c r="N454" s="837" t="s">
        <v>163</v>
      </c>
    </row>
    <row r="455" spans="1:14" ht="24" x14ac:dyDescent="0.3">
      <c r="A455" s="304"/>
      <c r="B455" s="975"/>
      <c r="C455" s="1030"/>
      <c r="D455" s="1008"/>
      <c r="E455" s="1008"/>
      <c r="F455" s="975"/>
      <c r="G455" s="837" t="s">
        <v>3885</v>
      </c>
      <c r="H455" s="838" t="s">
        <v>3886</v>
      </c>
      <c r="I455" s="838" t="s">
        <v>4238</v>
      </c>
      <c r="J455" s="846" t="s">
        <v>1075</v>
      </c>
      <c r="K455" s="853" t="s">
        <v>4226</v>
      </c>
      <c r="L455" s="838" t="str">
        <f>VLOOKUP(K455,CódigosRetorno!$A$2:$B$1683,2,FALSE)</f>
        <v>El dato ingresado como atributo @listAgencyName es incorrecto.</v>
      </c>
      <c r="M455" s="840" t="s">
        <v>424</v>
      </c>
      <c r="N455" s="860" t="s">
        <v>163</v>
      </c>
    </row>
    <row r="456" spans="1:14" ht="24" x14ac:dyDescent="0.3">
      <c r="A456" s="304"/>
      <c r="B456" s="975"/>
      <c r="C456" s="1030"/>
      <c r="D456" s="1008"/>
      <c r="E456" s="1008"/>
      <c r="F456" s="975"/>
      <c r="G456" s="837" t="s">
        <v>3937</v>
      </c>
      <c r="H456" s="838" t="s">
        <v>3888</v>
      </c>
      <c r="I456" s="838" t="s">
        <v>6318</v>
      </c>
      <c r="J456" s="840" t="s">
        <v>1075</v>
      </c>
      <c r="K456" s="846" t="s">
        <v>4227</v>
      </c>
      <c r="L456" s="838" t="str">
        <f>VLOOKUP(K456,CódigosRetorno!$A$2:$B$1683,2,FALSE)</f>
        <v>El dato ingresado como atributo @listName es incorrecto.</v>
      </c>
      <c r="M456" s="840" t="s">
        <v>424</v>
      </c>
      <c r="N456" s="860" t="s">
        <v>163</v>
      </c>
    </row>
    <row r="457" spans="1:14" ht="36" x14ac:dyDescent="0.3">
      <c r="A457" s="304"/>
      <c r="B457" s="975"/>
      <c r="C457" s="1030"/>
      <c r="D457" s="1008"/>
      <c r="E457" s="1008"/>
      <c r="F457" s="975"/>
      <c r="G457" s="837" t="s">
        <v>3938</v>
      </c>
      <c r="H457" s="838" t="s">
        <v>3890</v>
      </c>
      <c r="I457" s="838" t="s">
        <v>6319</v>
      </c>
      <c r="J457" s="846" t="s">
        <v>1075</v>
      </c>
      <c r="K457" s="853" t="s">
        <v>4228</v>
      </c>
      <c r="L457" s="838" t="str">
        <f>VLOOKUP(K457,CódigosRetorno!$A$2:$B$1683,2,FALSE)</f>
        <v>El dato ingresado como atributo @listURI es incorrecto.</v>
      </c>
      <c r="M457" s="840" t="s">
        <v>424</v>
      </c>
      <c r="N457" s="860" t="s">
        <v>163</v>
      </c>
    </row>
    <row r="458" spans="1:14" ht="36" x14ac:dyDescent="0.3">
      <c r="A458" s="304"/>
      <c r="B458" s="975"/>
      <c r="C458" s="1030"/>
      <c r="D458" s="1008"/>
      <c r="E458" s="1008"/>
      <c r="F458" s="837" t="s">
        <v>3929</v>
      </c>
      <c r="G458" s="840" t="s">
        <v>3930</v>
      </c>
      <c r="H458" s="838" t="s">
        <v>5191</v>
      </c>
      <c r="I458" s="838" t="s">
        <v>3931</v>
      </c>
      <c r="J458" s="846" t="s">
        <v>171</v>
      </c>
      <c r="K458" s="853" t="s">
        <v>3725</v>
      </c>
      <c r="L458" s="838" t="str">
        <f>VLOOKUP(K458,CódigosRetorno!$A$2:$B$1683,2,FALSE)</f>
        <v>El dato ingresado en factor de cargo o descuento global no cumple con el formato establecido.</v>
      </c>
      <c r="M458" s="840" t="s">
        <v>424</v>
      </c>
      <c r="N458" s="860" t="s">
        <v>163</v>
      </c>
    </row>
    <row r="459" spans="1:14" ht="24" x14ac:dyDescent="0.3">
      <c r="A459" s="304"/>
      <c r="B459" s="975"/>
      <c r="C459" s="1030"/>
      <c r="D459" s="1008"/>
      <c r="E459" s="1008"/>
      <c r="F459" s="975" t="s">
        <v>11</v>
      </c>
      <c r="G459" s="1008" t="s">
        <v>15</v>
      </c>
      <c r="H459" s="974" t="s">
        <v>4016</v>
      </c>
      <c r="I459" s="838" t="s">
        <v>4017</v>
      </c>
      <c r="J459" s="846" t="s">
        <v>171</v>
      </c>
      <c r="K459" s="853" t="s">
        <v>3217</v>
      </c>
      <c r="L459" s="838" t="str">
        <f>VLOOKUP(K459,CódigosRetorno!$A$2:$B$1683,2,FALSE)</f>
        <v xml:space="preserve">El dato ingresado en cac:AllowanceCharge/cbc:Amount no cumple con el formato establecido. </v>
      </c>
      <c r="M459" s="840" t="s">
        <v>424</v>
      </c>
      <c r="N459" s="860" t="s">
        <v>163</v>
      </c>
    </row>
    <row r="460" spans="1:14" ht="48" x14ac:dyDescent="0.3">
      <c r="A460" s="304"/>
      <c r="B460" s="975"/>
      <c r="C460" s="1030"/>
      <c r="D460" s="1008"/>
      <c r="E460" s="1008"/>
      <c r="F460" s="975"/>
      <c r="G460" s="1008"/>
      <c r="H460" s="974"/>
      <c r="I460" s="839" t="s">
        <v>5192</v>
      </c>
      <c r="J460" s="846" t="s">
        <v>171</v>
      </c>
      <c r="K460" s="853" t="s">
        <v>1479</v>
      </c>
      <c r="L460" s="838" t="str">
        <f>VLOOKUP(K460,CódigosRetorno!$A$2:$B$1683,2,FALSE)</f>
        <v>El Monto de percepcion no tiene el valor correcto según el tipo de percepcion.</v>
      </c>
      <c r="M460" s="840" t="s">
        <v>424</v>
      </c>
      <c r="N460" s="837" t="s">
        <v>2900</v>
      </c>
    </row>
    <row r="461" spans="1:14" ht="36" x14ac:dyDescent="0.3">
      <c r="A461" s="304"/>
      <c r="B461" s="975"/>
      <c r="C461" s="1030"/>
      <c r="D461" s="1008"/>
      <c r="E461" s="1008"/>
      <c r="F461" s="837" t="s">
        <v>12</v>
      </c>
      <c r="G461" s="840" t="s">
        <v>5700</v>
      </c>
      <c r="H461" s="867" t="s">
        <v>3928</v>
      </c>
      <c r="I461" s="838" t="s">
        <v>4869</v>
      </c>
      <c r="J461" s="846" t="s">
        <v>171</v>
      </c>
      <c r="K461" s="853" t="s">
        <v>1487</v>
      </c>
      <c r="L461" s="838" t="str">
        <f>VLOOKUP(K461,CódigosRetorno!$A$2:$B$1683,2,FALSE)</f>
        <v>El dato ingresado en moneda del monto de cargo/descuento para percepcion debe ser PEN</v>
      </c>
      <c r="M461" s="840" t="s">
        <v>424</v>
      </c>
      <c r="N461" s="837" t="s">
        <v>163</v>
      </c>
    </row>
    <row r="462" spans="1:14" ht="24" x14ac:dyDescent="0.3">
      <c r="A462" s="304"/>
      <c r="B462" s="975"/>
      <c r="C462" s="1030"/>
      <c r="D462" s="1008"/>
      <c r="E462" s="1008"/>
      <c r="F462" s="975" t="s">
        <v>11</v>
      </c>
      <c r="G462" s="1008" t="s">
        <v>15</v>
      </c>
      <c r="H462" s="974" t="s">
        <v>4018</v>
      </c>
      <c r="I462" s="838" t="s">
        <v>3125</v>
      </c>
      <c r="J462" s="840" t="s">
        <v>171</v>
      </c>
      <c r="K462" s="853" t="s">
        <v>3707</v>
      </c>
      <c r="L462" s="838" t="str">
        <f>VLOOKUP(K462,CódigosRetorno!$A$2:$B$1683,2,FALSE)</f>
        <v>El dato ingresado en base monto por cargo/descuento globales no cumple con el formato establecido</v>
      </c>
      <c r="M462" s="840" t="s">
        <v>424</v>
      </c>
      <c r="N462" s="860" t="s">
        <v>163</v>
      </c>
    </row>
    <row r="463" spans="1:14" ht="36" x14ac:dyDescent="0.3">
      <c r="A463" s="304"/>
      <c r="B463" s="975"/>
      <c r="C463" s="1030"/>
      <c r="D463" s="1008"/>
      <c r="E463" s="1008"/>
      <c r="F463" s="975"/>
      <c r="G463" s="1008"/>
      <c r="H463" s="974"/>
      <c r="I463" s="839" t="s">
        <v>4870</v>
      </c>
      <c r="J463" s="846" t="s">
        <v>171</v>
      </c>
      <c r="K463" s="853" t="s">
        <v>1480</v>
      </c>
      <c r="L463" s="838" t="str">
        <f>VLOOKUP(K463,CódigosRetorno!$A$2:$B$1683,2,FALSE)</f>
        <v>El Monto de percepcion no puede ser mayor al importe total del comprobante.</v>
      </c>
      <c r="M463" s="840" t="s">
        <v>424</v>
      </c>
      <c r="N463" s="860" t="s">
        <v>163</v>
      </c>
    </row>
    <row r="464" spans="1:14" ht="24" x14ac:dyDescent="0.3">
      <c r="A464" s="304"/>
      <c r="B464" s="975"/>
      <c r="C464" s="1030"/>
      <c r="D464" s="1008"/>
      <c r="E464" s="1008"/>
      <c r="F464" s="975"/>
      <c r="G464" s="1008"/>
      <c r="H464" s="974"/>
      <c r="I464" s="838" t="s">
        <v>5196</v>
      </c>
      <c r="J464" s="846" t="s">
        <v>171</v>
      </c>
      <c r="K464" s="853" t="s">
        <v>5198</v>
      </c>
      <c r="L464" s="838" t="str">
        <f>VLOOKUP(K464,CódigosRetorno!$A$2:$B$1683,2,FALSE)</f>
        <v>Para cargo Percepción, debe ingresar monto base y debe ser mayor a 0.00</v>
      </c>
      <c r="M464" s="840" t="s">
        <v>424</v>
      </c>
      <c r="N464" s="860" t="s">
        <v>163</v>
      </c>
    </row>
    <row r="465" spans="1:14" ht="36" x14ac:dyDescent="0.3">
      <c r="A465" s="304"/>
      <c r="B465" s="975"/>
      <c r="C465" s="1030"/>
      <c r="D465" s="1008"/>
      <c r="E465" s="1008"/>
      <c r="F465" s="831" t="s">
        <v>12</v>
      </c>
      <c r="G465" s="840" t="s">
        <v>5700</v>
      </c>
      <c r="H465" s="867" t="s">
        <v>3928</v>
      </c>
      <c r="I465" s="838" t="s">
        <v>4869</v>
      </c>
      <c r="J465" s="846" t="s">
        <v>171</v>
      </c>
      <c r="K465" s="853" t="s">
        <v>1491</v>
      </c>
      <c r="L465" s="838" t="str">
        <f>VLOOKUP(K465,CódigosRetorno!$A$2:$B$1683,2,FALSE)</f>
        <v>El dato ingresado en moneda debe ser PEN</v>
      </c>
      <c r="M465" s="840" t="s">
        <v>424</v>
      </c>
      <c r="N465" s="860" t="s">
        <v>163</v>
      </c>
    </row>
    <row r="466" spans="1:14" x14ac:dyDescent="0.3">
      <c r="A466" s="304"/>
      <c r="B466" s="969">
        <f>B451+1</f>
        <v>63</v>
      </c>
      <c r="C466" s="1004" t="s">
        <v>4323</v>
      </c>
      <c r="D466" s="999" t="s">
        <v>3</v>
      </c>
      <c r="E466" s="999" t="s">
        <v>8</v>
      </c>
      <c r="F466" s="840" t="s">
        <v>137</v>
      </c>
      <c r="G466" s="840" t="s">
        <v>5272</v>
      </c>
      <c r="H466" s="838" t="s">
        <v>5273</v>
      </c>
      <c r="I466" s="838" t="s">
        <v>2515</v>
      </c>
      <c r="J466" s="846"/>
      <c r="K466" s="853" t="s">
        <v>163</v>
      </c>
      <c r="L466" s="838" t="str">
        <f>VLOOKUP(K466,CódigosRetorno!$A$2:$B$1683,2,FALSE)</f>
        <v>-</v>
      </c>
      <c r="M466" s="840" t="s">
        <v>163</v>
      </c>
      <c r="N466" s="837" t="s">
        <v>163</v>
      </c>
    </row>
    <row r="467" spans="1:14" ht="24" x14ac:dyDescent="0.3">
      <c r="A467" s="304"/>
      <c r="B467" s="996"/>
      <c r="C467" s="1028"/>
      <c r="D467" s="1006"/>
      <c r="E467" s="1006"/>
      <c r="F467" s="840" t="s">
        <v>11</v>
      </c>
      <c r="G467" s="840" t="s">
        <v>15</v>
      </c>
      <c r="H467" s="838" t="s">
        <v>5896</v>
      </c>
      <c r="I467" s="838" t="s">
        <v>2515</v>
      </c>
      <c r="J467" s="846"/>
      <c r="K467" s="853" t="s">
        <v>163</v>
      </c>
      <c r="L467" s="838" t="str">
        <f>VLOOKUP(K467,CódigosRetorno!$A$2:$B$1683,2,FALSE)</f>
        <v>-</v>
      </c>
      <c r="M467" s="840" t="s">
        <v>163</v>
      </c>
      <c r="N467" s="837" t="s">
        <v>163</v>
      </c>
    </row>
    <row r="468" spans="1:14" ht="36" x14ac:dyDescent="0.3">
      <c r="A468" s="304"/>
      <c r="B468" s="970"/>
      <c r="C468" s="1005"/>
      <c r="D468" s="1000"/>
      <c r="E468" s="1000"/>
      <c r="F468" s="840" t="s">
        <v>12</v>
      </c>
      <c r="G468" s="840" t="s">
        <v>5700</v>
      </c>
      <c r="H468" s="867" t="s">
        <v>3928</v>
      </c>
      <c r="I468" s="720" t="s">
        <v>5294</v>
      </c>
      <c r="J468" s="721" t="s">
        <v>171</v>
      </c>
      <c r="K468" s="722" t="s">
        <v>1491</v>
      </c>
      <c r="L468" s="838" t="str">
        <f>VLOOKUP(K468,CódigosRetorno!$A$2:$B$1683,2,FALSE)</f>
        <v>El dato ingresado en moneda debe ser PEN</v>
      </c>
      <c r="M468" s="840" t="s">
        <v>424</v>
      </c>
      <c r="N468" s="837" t="s">
        <v>4533</v>
      </c>
    </row>
    <row r="469" spans="1:14" x14ac:dyDescent="0.3">
      <c r="A469" s="304"/>
      <c r="B469" s="187" t="s">
        <v>6068</v>
      </c>
      <c r="C469" s="179"/>
      <c r="D469" s="181"/>
      <c r="E469" s="181" t="s">
        <v>163</v>
      </c>
      <c r="F469" s="182" t="s">
        <v>163</v>
      </c>
      <c r="G469" s="182" t="s">
        <v>163</v>
      </c>
      <c r="H469" s="183" t="s">
        <v>163</v>
      </c>
      <c r="I469" s="179" t="s">
        <v>163</v>
      </c>
      <c r="J469" s="185" t="s">
        <v>163</v>
      </c>
      <c r="K469" s="190" t="s">
        <v>163</v>
      </c>
      <c r="L469" s="179" t="str">
        <f>VLOOKUP(K469,CódigosRetorno!$A$2:$B$1683,2,FALSE)</f>
        <v>-</v>
      </c>
      <c r="M469" s="184" t="s">
        <v>163</v>
      </c>
      <c r="N469" s="186" t="s">
        <v>163</v>
      </c>
    </row>
    <row r="470" spans="1:14" ht="24" x14ac:dyDescent="0.3">
      <c r="A470" s="304"/>
      <c r="B470" s="999">
        <f>B466+1</f>
        <v>64</v>
      </c>
      <c r="C470" s="1030" t="s">
        <v>5900</v>
      </c>
      <c r="D470" s="1008" t="s">
        <v>3</v>
      </c>
      <c r="E470" s="1008" t="s">
        <v>8</v>
      </c>
      <c r="F470" s="975" t="s">
        <v>3261</v>
      </c>
      <c r="G470" s="1008" t="s">
        <v>92</v>
      </c>
      <c r="H470" s="974" t="s">
        <v>4019</v>
      </c>
      <c r="I470" s="838" t="s">
        <v>5903</v>
      </c>
      <c r="J470" s="846" t="s">
        <v>171</v>
      </c>
      <c r="K470" s="853" t="s">
        <v>4786</v>
      </c>
      <c r="L470" s="838" t="str">
        <f>VLOOKUP(K470,CódigosRetorno!$A$2:$B$1683,2,FALSE)</f>
        <v>Falta identificador del pago del Monto de anticipo para relacionarlo con el comprobante que se realizo el  anticipo</v>
      </c>
      <c r="M470" s="840" t="s">
        <v>424</v>
      </c>
      <c r="N470" s="860" t="s">
        <v>163</v>
      </c>
    </row>
    <row r="471" spans="1:14" ht="24" x14ac:dyDescent="0.3">
      <c r="A471" s="304"/>
      <c r="B471" s="1006"/>
      <c r="C471" s="1030"/>
      <c r="D471" s="1008"/>
      <c r="E471" s="1008"/>
      <c r="F471" s="975"/>
      <c r="G471" s="1008"/>
      <c r="H471" s="974"/>
      <c r="I471" s="838" t="s">
        <v>5059</v>
      </c>
      <c r="J471" s="846" t="s">
        <v>171</v>
      </c>
      <c r="K471" s="853" t="s">
        <v>4787</v>
      </c>
      <c r="L471" s="838" t="str">
        <f>VLOOKUP(K471,CódigosRetorno!$A$2:$B$1683,2,FALSE)</f>
        <v>El comprobante contiene un identificador de pago repetido en los montos anticipados</v>
      </c>
      <c r="M471" s="840" t="s">
        <v>424</v>
      </c>
      <c r="N471" s="860" t="s">
        <v>163</v>
      </c>
    </row>
    <row r="472" spans="1:14" ht="36" x14ac:dyDescent="0.3">
      <c r="A472" s="304"/>
      <c r="B472" s="1006"/>
      <c r="C472" s="1030"/>
      <c r="D472" s="1008"/>
      <c r="E472" s="1008"/>
      <c r="F472" s="975"/>
      <c r="G472" s="1008"/>
      <c r="H472" s="974"/>
      <c r="I472" s="838" t="s">
        <v>4790</v>
      </c>
      <c r="J472" s="846" t="s">
        <v>171</v>
      </c>
      <c r="K472" s="853" t="s">
        <v>4788</v>
      </c>
      <c r="L472" s="838" t="str">
        <f>VLOOKUP(K472,CódigosRetorno!$A$2:$B$1683,2,FALSE)</f>
        <v>El comprobante contiene un pago anticipado pero no se ha consignado el documento que se realizo el anticipo</v>
      </c>
      <c r="M472" s="840" t="s">
        <v>424</v>
      </c>
      <c r="N472" s="860" t="s">
        <v>163</v>
      </c>
    </row>
    <row r="473" spans="1:14" ht="24" x14ac:dyDescent="0.3">
      <c r="A473" s="304"/>
      <c r="B473" s="1006"/>
      <c r="C473" s="1030"/>
      <c r="D473" s="1008"/>
      <c r="E473" s="1008"/>
      <c r="F473" s="975"/>
      <c r="G473" s="840" t="s">
        <v>4020</v>
      </c>
      <c r="H473" s="867" t="s">
        <v>3901</v>
      </c>
      <c r="I473" s="838" t="s">
        <v>6446</v>
      </c>
      <c r="J473" s="840" t="s">
        <v>1075</v>
      </c>
      <c r="K473" s="846" t="s">
        <v>4231</v>
      </c>
      <c r="L473" s="838" t="str">
        <f>VLOOKUP(K473,CódigosRetorno!$A$2:$B$1683,2,FALSE)</f>
        <v>El dato ingresado como atributo @schemeName es incorrecto.</v>
      </c>
      <c r="M473" s="840" t="s">
        <v>424</v>
      </c>
      <c r="N473" s="860" t="s">
        <v>163</v>
      </c>
    </row>
    <row r="474" spans="1:14" ht="24" x14ac:dyDescent="0.3">
      <c r="A474" s="304"/>
      <c r="B474" s="1006"/>
      <c r="C474" s="1030"/>
      <c r="D474" s="1008"/>
      <c r="E474" s="1008"/>
      <c r="F474" s="975"/>
      <c r="G474" s="840" t="s">
        <v>3885</v>
      </c>
      <c r="H474" s="867" t="s">
        <v>3902</v>
      </c>
      <c r="I474" s="838" t="s">
        <v>4238</v>
      </c>
      <c r="J474" s="840" t="s">
        <v>1075</v>
      </c>
      <c r="K474" s="846" t="s">
        <v>4232</v>
      </c>
      <c r="L474" s="838" t="str">
        <f>VLOOKUP(K474,CódigosRetorno!$A$2:$B$1683,2,FALSE)</f>
        <v>El dato ingresado como atributo @schemeAgencyName es incorrecto.</v>
      </c>
      <c r="M474" s="840" t="s">
        <v>424</v>
      </c>
      <c r="N474" s="860" t="s">
        <v>163</v>
      </c>
    </row>
    <row r="475" spans="1:14" ht="24" x14ac:dyDescent="0.3">
      <c r="A475" s="304"/>
      <c r="B475" s="1006"/>
      <c r="C475" s="1030"/>
      <c r="D475" s="1008"/>
      <c r="E475" s="1008"/>
      <c r="F475" s="969" t="s">
        <v>11</v>
      </c>
      <c r="G475" s="999" t="s">
        <v>15</v>
      </c>
      <c r="H475" s="1004" t="s">
        <v>5902</v>
      </c>
      <c r="I475" s="838" t="s">
        <v>2766</v>
      </c>
      <c r="J475" s="846" t="s">
        <v>171</v>
      </c>
      <c r="K475" s="853" t="s">
        <v>1850</v>
      </c>
      <c r="L475" s="838" t="str">
        <f>VLOOKUP(K475,CódigosRetorno!$A$2:$B$1683,2,FALSE)</f>
        <v>PaidAmount: monto anticipado por documento debe ser mayor a cero.</v>
      </c>
      <c r="M475" s="840" t="s">
        <v>424</v>
      </c>
      <c r="N475" s="837" t="s">
        <v>163</v>
      </c>
    </row>
    <row r="476" spans="1:14" ht="24" x14ac:dyDescent="0.3">
      <c r="A476" s="304"/>
      <c r="B476" s="1006"/>
      <c r="C476" s="1030"/>
      <c r="D476" s="1008"/>
      <c r="E476" s="1008"/>
      <c r="F476" s="970"/>
      <c r="G476" s="1000"/>
      <c r="H476" s="1005"/>
      <c r="I476" s="838" t="s">
        <v>4785</v>
      </c>
      <c r="J476" s="846" t="s">
        <v>171</v>
      </c>
      <c r="K476" s="853" t="s">
        <v>4811</v>
      </c>
      <c r="L476" s="838" t="str">
        <f>VLOOKUP(K476,CódigosRetorno!$A$2:$B$1683,2,FALSE)</f>
        <v>Si consigna montos de anticipo debe informar el Total de Anticipos</v>
      </c>
      <c r="M476" s="840" t="s">
        <v>424</v>
      </c>
      <c r="N476" s="837" t="s">
        <v>163</v>
      </c>
    </row>
    <row r="477" spans="1:14" ht="24" x14ac:dyDescent="0.3">
      <c r="A477" s="304"/>
      <c r="B477" s="1006"/>
      <c r="C477" s="1030"/>
      <c r="D477" s="1008"/>
      <c r="E477" s="1008"/>
      <c r="F477" s="837" t="s">
        <v>12</v>
      </c>
      <c r="G477" s="840" t="s">
        <v>5700</v>
      </c>
      <c r="H477" s="867" t="s">
        <v>3928</v>
      </c>
      <c r="I477" s="839" t="s">
        <v>4742</v>
      </c>
      <c r="J477" s="846" t="s">
        <v>171</v>
      </c>
      <c r="K477" s="853" t="s">
        <v>695</v>
      </c>
      <c r="L477" s="838" t="str">
        <f>VLOOKUP(K477,CódigosRetorno!$A$2:$B$1683,2,FALSE)</f>
        <v>La moneda debe ser la misma en todo el documento. Salvo las percepciones que sólo son en moneda nacional.</v>
      </c>
      <c r="M477" s="840" t="s">
        <v>424</v>
      </c>
      <c r="N477" s="837" t="s">
        <v>4533</v>
      </c>
    </row>
    <row r="478" spans="1:14" ht="24" x14ac:dyDescent="0.3">
      <c r="A478" s="304"/>
      <c r="B478" s="1006"/>
      <c r="C478" s="1030"/>
      <c r="D478" s="1008"/>
      <c r="E478" s="1008"/>
      <c r="F478" s="837" t="s">
        <v>137</v>
      </c>
      <c r="G478" s="837" t="s">
        <v>21</v>
      </c>
      <c r="H478" s="838" t="s">
        <v>4021</v>
      </c>
      <c r="I478" s="838" t="s">
        <v>2515</v>
      </c>
      <c r="J478" s="840" t="s">
        <v>163</v>
      </c>
      <c r="K478" s="846" t="s">
        <v>163</v>
      </c>
      <c r="L478" s="838" t="str">
        <f>VLOOKUP(K478,CódigosRetorno!$A$2:$B$1683,2,FALSE)</f>
        <v>-</v>
      </c>
      <c r="M478" s="840" t="s">
        <v>163</v>
      </c>
      <c r="N478" s="837" t="s">
        <v>163</v>
      </c>
    </row>
    <row r="479" spans="1:14" ht="36" x14ac:dyDescent="0.3">
      <c r="A479" s="304"/>
      <c r="B479" s="1006"/>
      <c r="C479" s="1030"/>
      <c r="D479" s="1008"/>
      <c r="E479" s="1008"/>
      <c r="F479" s="975" t="s">
        <v>3261</v>
      </c>
      <c r="G479" s="1008" t="s">
        <v>92</v>
      </c>
      <c r="H479" s="1030" t="s">
        <v>4022</v>
      </c>
      <c r="I479" s="838" t="s">
        <v>4792</v>
      </c>
      <c r="J479" s="846" t="s">
        <v>171</v>
      </c>
      <c r="K479" s="853" t="s">
        <v>4800</v>
      </c>
      <c r="L479" s="838" t="str">
        <f>VLOOKUP(K479,CódigosRetorno!$A$2:$B$1683,2,FALSE)</f>
        <v>No existe información del Monto Anticipado para el comprobante que se realizo el anticipo</v>
      </c>
      <c r="M479" s="840" t="s">
        <v>424</v>
      </c>
      <c r="N479" s="860" t="s">
        <v>163</v>
      </c>
    </row>
    <row r="480" spans="1:14" ht="36" x14ac:dyDescent="0.3">
      <c r="A480" s="304"/>
      <c r="B480" s="1006"/>
      <c r="C480" s="1030"/>
      <c r="D480" s="1008"/>
      <c r="E480" s="1008"/>
      <c r="F480" s="975"/>
      <c r="G480" s="1008"/>
      <c r="H480" s="1030"/>
      <c r="I480" s="838" t="s">
        <v>4796</v>
      </c>
      <c r="J480" s="846" t="s">
        <v>171</v>
      </c>
      <c r="K480" s="853" t="s">
        <v>4801</v>
      </c>
      <c r="L480" s="838" t="str">
        <f>VLOOKUP(K480,CódigosRetorno!$A$2:$B$1683,2,FALSE)</f>
        <v>El comprobante contiene un identificador de pago repetido en los comprobantes que se realizo el anticipo</v>
      </c>
      <c r="M480" s="840" t="s">
        <v>424</v>
      </c>
      <c r="N480" s="860" t="s">
        <v>163</v>
      </c>
    </row>
    <row r="481" spans="1:14" ht="24" x14ac:dyDescent="0.3">
      <c r="A481" s="304"/>
      <c r="B481" s="1006"/>
      <c r="C481" s="1030"/>
      <c r="D481" s="1008"/>
      <c r="E481" s="1008"/>
      <c r="F481" s="975"/>
      <c r="G481" s="1008"/>
      <c r="H481" s="1030"/>
      <c r="I481" s="838" t="s">
        <v>4791</v>
      </c>
      <c r="J481" s="846" t="s">
        <v>171</v>
      </c>
      <c r="K481" s="853" t="s">
        <v>4802</v>
      </c>
      <c r="L481" s="838" t="str">
        <f>VLOOKUP(K481,CódigosRetorno!$A$2:$B$1683,2,FALSE)</f>
        <v>Falta identificador del pago del comprobante para relacionarlo con el monto de  anticipo</v>
      </c>
      <c r="M481" s="840" t="s">
        <v>424</v>
      </c>
      <c r="N481" s="860" t="s">
        <v>163</v>
      </c>
    </row>
    <row r="482" spans="1:14" ht="24" x14ac:dyDescent="0.3">
      <c r="A482" s="304"/>
      <c r="B482" s="1006"/>
      <c r="C482" s="1030"/>
      <c r="D482" s="1008"/>
      <c r="E482" s="1008"/>
      <c r="F482" s="975"/>
      <c r="G482" s="840" t="s">
        <v>4020</v>
      </c>
      <c r="H482" s="867" t="s">
        <v>3888</v>
      </c>
      <c r="I482" s="838" t="s">
        <v>6446</v>
      </c>
      <c r="J482" s="840" t="s">
        <v>1075</v>
      </c>
      <c r="K482" s="846" t="s">
        <v>4227</v>
      </c>
      <c r="L482" s="838" t="str">
        <f>VLOOKUP(K482,CódigosRetorno!$A$2:$B$1683,2,FALSE)</f>
        <v>El dato ingresado como atributo @listName es incorrecto.</v>
      </c>
      <c r="M482" s="840" t="s">
        <v>424</v>
      </c>
      <c r="N482" s="860" t="s">
        <v>163</v>
      </c>
    </row>
    <row r="483" spans="1:14" ht="24" x14ac:dyDescent="0.3">
      <c r="A483" s="304"/>
      <c r="B483" s="1006"/>
      <c r="C483" s="1030"/>
      <c r="D483" s="1008"/>
      <c r="E483" s="1008"/>
      <c r="F483" s="975"/>
      <c r="G483" s="840" t="s">
        <v>3885</v>
      </c>
      <c r="H483" s="867" t="s">
        <v>3886</v>
      </c>
      <c r="I483" s="838" t="s">
        <v>4238</v>
      </c>
      <c r="J483" s="846" t="s">
        <v>1075</v>
      </c>
      <c r="K483" s="853" t="s">
        <v>4226</v>
      </c>
      <c r="L483" s="838" t="str">
        <f>VLOOKUP(K483,CódigosRetorno!$A$2:$B$1683,2,FALSE)</f>
        <v>El dato ingresado como atributo @listAgencyName es incorrecto.</v>
      </c>
      <c r="M483" s="840" t="s">
        <v>424</v>
      </c>
      <c r="N483" s="860" t="s">
        <v>163</v>
      </c>
    </row>
    <row r="484" spans="1:14" ht="72" x14ac:dyDescent="0.3">
      <c r="A484" s="304"/>
      <c r="B484" s="1006"/>
      <c r="C484" s="1030"/>
      <c r="D484" s="1008"/>
      <c r="E484" s="1008"/>
      <c r="F484" s="975" t="s">
        <v>41</v>
      </c>
      <c r="G484" s="1008" t="s">
        <v>52</v>
      </c>
      <c r="H484" s="1030" t="s">
        <v>4789</v>
      </c>
      <c r="I484" s="839" t="s">
        <v>4797</v>
      </c>
      <c r="J484" s="846" t="s">
        <v>171</v>
      </c>
      <c r="K484" s="853" t="s">
        <v>1833</v>
      </c>
      <c r="L484" s="838" t="str">
        <f>VLOOKUP(K484,CódigosRetorno!$A$2:$B$1683,2,FALSE)</f>
        <v>El dato ingresado debe indicar SERIE-CORRELATIVO del documento que se realizo el anticipo.</v>
      </c>
      <c r="M484" s="840" t="s">
        <v>424</v>
      </c>
      <c r="N484" s="860" t="s">
        <v>163</v>
      </c>
    </row>
    <row r="485" spans="1:14" ht="72" x14ac:dyDescent="0.3">
      <c r="A485" s="304"/>
      <c r="B485" s="1006"/>
      <c r="C485" s="1030"/>
      <c r="D485" s="1008"/>
      <c r="E485" s="1008"/>
      <c r="F485" s="975"/>
      <c r="G485" s="1008"/>
      <c r="H485" s="1030"/>
      <c r="I485" s="839" t="s">
        <v>4970</v>
      </c>
      <c r="J485" s="846" t="s">
        <v>171</v>
      </c>
      <c r="K485" s="853" t="s">
        <v>1833</v>
      </c>
      <c r="L485" s="838" t="str">
        <f>VLOOKUP(K485,CódigosRetorno!$A$2:$B$1683,2,FALSE)</f>
        <v>El dato ingresado debe indicar SERIE-CORRELATIVO del documento que se realizo el anticipo.</v>
      </c>
      <c r="M485" s="840" t="s">
        <v>424</v>
      </c>
      <c r="N485" s="860" t="s">
        <v>163</v>
      </c>
    </row>
    <row r="486" spans="1:14" ht="36" x14ac:dyDescent="0.3">
      <c r="A486" s="304"/>
      <c r="B486" s="1006"/>
      <c r="C486" s="1030"/>
      <c r="D486" s="1008"/>
      <c r="E486" s="1008"/>
      <c r="F486" s="833" t="s">
        <v>9</v>
      </c>
      <c r="G486" s="830" t="s">
        <v>5705</v>
      </c>
      <c r="H486" s="832" t="s">
        <v>4023</v>
      </c>
      <c r="I486" s="838" t="s">
        <v>4798</v>
      </c>
      <c r="J486" s="846" t="s">
        <v>171</v>
      </c>
      <c r="K486" s="853" t="s">
        <v>1848</v>
      </c>
      <c r="L486" s="838" t="str">
        <f>VLOOKUP(K486,CódigosRetorno!$A$2:$B$1683,2,FALSE)</f>
        <v>Código de documento de referencia debe ser 02 o 03.</v>
      </c>
      <c r="M486" s="840" t="s">
        <v>424</v>
      </c>
      <c r="N486" s="837" t="s">
        <v>163</v>
      </c>
    </row>
    <row r="487" spans="1:14" ht="24" x14ac:dyDescent="0.3">
      <c r="A487" s="304"/>
      <c r="B487" s="1006"/>
      <c r="C487" s="1030"/>
      <c r="D487" s="1008"/>
      <c r="E487" s="1008"/>
      <c r="F487" s="975"/>
      <c r="G487" s="837" t="s">
        <v>3972</v>
      </c>
      <c r="H487" s="867" t="s">
        <v>3888</v>
      </c>
      <c r="I487" s="838" t="s">
        <v>6447</v>
      </c>
      <c r="J487" s="840" t="s">
        <v>1075</v>
      </c>
      <c r="K487" s="846" t="s">
        <v>4227</v>
      </c>
      <c r="L487" s="838" t="str">
        <f>VLOOKUP(K487,CódigosRetorno!$A$2:$B$1683,2,FALSE)</f>
        <v>El dato ingresado como atributo @listName es incorrecto.</v>
      </c>
      <c r="M487" s="840" t="s">
        <v>424</v>
      </c>
      <c r="N487" s="860" t="s">
        <v>163</v>
      </c>
    </row>
    <row r="488" spans="1:14" ht="24" x14ac:dyDescent="0.3">
      <c r="A488" s="304"/>
      <c r="B488" s="1006"/>
      <c r="C488" s="1030"/>
      <c r="D488" s="1008"/>
      <c r="E488" s="1008"/>
      <c r="F488" s="975"/>
      <c r="G488" s="860" t="s">
        <v>3885</v>
      </c>
      <c r="H488" s="867" t="s">
        <v>3886</v>
      </c>
      <c r="I488" s="838" t="s">
        <v>4238</v>
      </c>
      <c r="J488" s="846" t="s">
        <v>1075</v>
      </c>
      <c r="K488" s="853" t="s">
        <v>4226</v>
      </c>
      <c r="L488" s="838" t="str">
        <f>VLOOKUP(K488,CódigosRetorno!$A$2:$B$1683,2,FALSE)</f>
        <v>El dato ingresado como atributo @listAgencyName es incorrecto.</v>
      </c>
      <c r="M488" s="840" t="s">
        <v>424</v>
      </c>
      <c r="N488" s="860" t="s">
        <v>163</v>
      </c>
    </row>
    <row r="489" spans="1:14" ht="36" x14ac:dyDescent="0.3">
      <c r="A489" s="304"/>
      <c r="B489" s="1006"/>
      <c r="C489" s="1030"/>
      <c r="D489" s="1008"/>
      <c r="E489" s="1008"/>
      <c r="F489" s="975"/>
      <c r="G489" s="860" t="s">
        <v>3973</v>
      </c>
      <c r="H489" s="867" t="s">
        <v>3890</v>
      </c>
      <c r="I489" s="838" t="s">
        <v>6437</v>
      </c>
      <c r="J489" s="846" t="s">
        <v>1075</v>
      </c>
      <c r="K489" s="853" t="s">
        <v>4228</v>
      </c>
      <c r="L489" s="838" t="str">
        <f>VLOOKUP(K489,CódigosRetorno!$A$2:$B$1683,2,FALSE)</f>
        <v>El dato ingresado como atributo @listURI es incorrecto.</v>
      </c>
      <c r="M489" s="840" t="s">
        <v>424</v>
      </c>
      <c r="N489" s="860" t="s">
        <v>163</v>
      </c>
    </row>
    <row r="490" spans="1:14" ht="24" x14ac:dyDescent="0.3">
      <c r="A490" s="304"/>
      <c r="B490" s="1006"/>
      <c r="C490" s="1030"/>
      <c r="D490" s="1008"/>
      <c r="E490" s="1008"/>
      <c r="F490" s="969" t="s">
        <v>4024</v>
      </c>
      <c r="G490" s="999" t="s">
        <v>7</v>
      </c>
      <c r="H490" s="1004" t="s">
        <v>4025</v>
      </c>
      <c r="I490" s="838" t="s">
        <v>4799</v>
      </c>
      <c r="J490" s="846" t="s">
        <v>171</v>
      </c>
      <c r="K490" s="853" t="s">
        <v>4803</v>
      </c>
      <c r="L490" s="838" t="str">
        <f>VLOOKUP(K490,CódigosRetorno!$A$2:$B$1683,2,FALSE)</f>
        <v>Debe consignar Numero de RUC del emisor del comprobante de anticipo</v>
      </c>
      <c r="M490" s="840" t="s">
        <v>424</v>
      </c>
      <c r="N490" s="860" t="s">
        <v>163</v>
      </c>
    </row>
    <row r="491" spans="1:14" ht="24" x14ac:dyDescent="0.3">
      <c r="A491" s="304"/>
      <c r="B491" s="1006"/>
      <c r="C491" s="1030"/>
      <c r="D491" s="1008"/>
      <c r="E491" s="1008"/>
      <c r="F491" s="996"/>
      <c r="G491" s="1006"/>
      <c r="H491" s="1105"/>
      <c r="I491" s="838" t="s">
        <v>4806</v>
      </c>
      <c r="J491" s="846" t="s">
        <v>171</v>
      </c>
      <c r="K491" s="853" t="s">
        <v>1825</v>
      </c>
      <c r="L491" s="838" t="str">
        <f>VLOOKUP(K491,CódigosRetorno!$A$2:$B$1683,2,FALSE)</f>
        <v>RUC que emitio documento de anticipo, no existe.</v>
      </c>
      <c r="M491" s="840" t="s">
        <v>185</v>
      </c>
      <c r="N491" s="837" t="s">
        <v>2513</v>
      </c>
    </row>
    <row r="492" spans="1:14" ht="72" x14ac:dyDescent="0.3">
      <c r="A492" s="304"/>
      <c r="B492" s="1006"/>
      <c r="C492" s="1030"/>
      <c r="D492" s="1008"/>
      <c r="E492" s="1008"/>
      <c r="F492" s="996"/>
      <c r="G492" s="1006"/>
      <c r="H492" s="1105"/>
      <c r="I492" s="838" t="s">
        <v>5075</v>
      </c>
      <c r="J492" s="840" t="s">
        <v>171</v>
      </c>
      <c r="K492" s="846" t="s">
        <v>4807</v>
      </c>
      <c r="L492" s="838" t="str">
        <f>VLOOKUP(K492,CódigosRetorno!$A$2:$B$1683,2,FALSE)</f>
        <v>El comprobante que se realizo el anticipo no existe</v>
      </c>
      <c r="M492" s="840" t="s">
        <v>185</v>
      </c>
      <c r="N492" s="837" t="s">
        <v>2501</v>
      </c>
    </row>
    <row r="493" spans="1:14" ht="72" x14ac:dyDescent="0.3">
      <c r="A493" s="304"/>
      <c r="B493" s="1006"/>
      <c r="C493" s="1030"/>
      <c r="D493" s="1008"/>
      <c r="E493" s="1008"/>
      <c r="F493" s="970"/>
      <c r="G493" s="1000"/>
      <c r="H493" s="1106"/>
      <c r="I493" s="838" t="s">
        <v>5076</v>
      </c>
      <c r="J493" s="840" t="s">
        <v>1075</v>
      </c>
      <c r="K493" s="846" t="s">
        <v>4808</v>
      </c>
      <c r="L493" s="838" t="str">
        <f>VLOOKUP(K493,CódigosRetorno!$A$2:$B$1683,2,FALSE)</f>
        <v>El comprobante que se realizo el anticipo no se encuentra autorizado</v>
      </c>
      <c r="M493" s="840" t="s">
        <v>185</v>
      </c>
      <c r="N493" s="837" t="s">
        <v>2849</v>
      </c>
    </row>
    <row r="494" spans="1:14" ht="36" x14ac:dyDescent="0.3">
      <c r="A494" s="304"/>
      <c r="B494" s="1006"/>
      <c r="C494" s="1030"/>
      <c r="D494" s="1008"/>
      <c r="E494" s="1008"/>
      <c r="F494" s="837" t="s">
        <v>43</v>
      </c>
      <c r="G494" s="840" t="s">
        <v>5701</v>
      </c>
      <c r="H494" s="838" t="s">
        <v>4026</v>
      </c>
      <c r="I494" s="838" t="s">
        <v>4829</v>
      </c>
      <c r="J494" s="846" t="s">
        <v>171</v>
      </c>
      <c r="K494" s="853" t="s">
        <v>1834</v>
      </c>
      <c r="L494" s="838" t="str">
        <f>VLOOKUP(K494,CódigosRetorno!$A$2:$B$1683,2,FALSE)</f>
        <v>El tipo documento del emisor que realiza el anticipo debe ser 6 del catalogo de tipo de documento.</v>
      </c>
      <c r="M494" s="840" t="s">
        <v>424</v>
      </c>
      <c r="N494" s="837" t="s">
        <v>4654</v>
      </c>
    </row>
    <row r="495" spans="1:14" ht="24" x14ac:dyDescent="0.3">
      <c r="A495" s="304"/>
      <c r="B495" s="1006"/>
      <c r="C495" s="1030"/>
      <c r="D495" s="1008"/>
      <c r="E495" s="1008"/>
      <c r="F495" s="975"/>
      <c r="G495" s="860" t="s">
        <v>3900</v>
      </c>
      <c r="H495" s="96" t="s">
        <v>3901</v>
      </c>
      <c r="I495" s="838" t="s">
        <v>6307</v>
      </c>
      <c r="J495" s="840" t="s">
        <v>1075</v>
      </c>
      <c r="K495" s="846" t="s">
        <v>4231</v>
      </c>
      <c r="L495" s="838" t="str">
        <f>VLOOKUP(K495,CódigosRetorno!$A$2:$B$1683,2,FALSE)</f>
        <v>El dato ingresado como atributo @schemeName es incorrecto.</v>
      </c>
      <c r="M495" s="840" t="s">
        <v>424</v>
      </c>
      <c r="N495" s="860" t="s">
        <v>163</v>
      </c>
    </row>
    <row r="496" spans="1:14" ht="24" x14ac:dyDescent="0.3">
      <c r="A496" s="304"/>
      <c r="B496" s="1006"/>
      <c r="C496" s="1030"/>
      <c r="D496" s="1008"/>
      <c r="E496" s="1008"/>
      <c r="F496" s="975"/>
      <c r="G496" s="860" t="s">
        <v>3885</v>
      </c>
      <c r="H496" s="96" t="s">
        <v>3902</v>
      </c>
      <c r="I496" s="838" t="s">
        <v>4238</v>
      </c>
      <c r="J496" s="840" t="s">
        <v>1075</v>
      </c>
      <c r="K496" s="846" t="s">
        <v>4232</v>
      </c>
      <c r="L496" s="838" t="str">
        <f>VLOOKUP(K496,CódigosRetorno!$A$2:$B$1683,2,FALSE)</f>
        <v>El dato ingresado como atributo @schemeAgencyName es incorrecto.</v>
      </c>
      <c r="M496" s="840" t="s">
        <v>424</v>
      </c>
      <c r="N496" s="860" t="s">
        <v>163</v>
      </c>
    </row>
    <row r="497" spans="1:14" ht="48" x14ac:dyDescent="0.3">
      <c r="A497" s="304"/>
      <c r="B497" s="1000"/>
      <c r="C497" s="1030"/>
      <c r="D497" s="1008"/>
      <c r="E497" s="1008"/>
      <c r="F497" s="975"/>
      <c r="G497" s="860" t="s">
        <v>4027</v>
      </c>
      <c r="H497" s="96" t="s">
        <v>3904</v>
      </c>
      <c r="I497" s="838" t="s">
        <v>6308</v>
      </c>
      <c r="J497" s="846" t="s">
        <v>1075</v>
      </c>
      <c r="K497" s="853" t="s">
        <v>4233</v>
      </c>
      <c r="L497" s="838" t="str">
        <f>VLOOKUP(K497,CódigosRetorno!$A$2:$B$1683,2,FALSE)</f>
        <v>El dato ingresado como atributo @schemeURI es incorrecto.</v>
      </c>
      <c r="M497" s="840" t="s">
        <v>424</v>
      </c>
      <c r="N497" s="860" t="s">
        <v>163</v>
      </c>
    </row>
    <row r="498" spans="1:14" ht="24" x14ac:dyDescent="0.3">
      <c r="A498" s="304"/>
      <c r="B498" s="999">
        <f>B470+1</f>
        <v>65</v>
      </c>
      <c r="C498" s="1030" t="s">
        <v>5901</v>
      </c>
      <c r="D498" s="1008" t="s">
        <v>3</v>
      </c>
      <c r="E498" s="1008" t="s">
        <v>8</v>
      </c>
      <c r="F498" s="837" t="s">
        <v>11</v>
      </c>
      <c r="G498" s="840" t="s">
        <v>15</v>
      </c>
      <c r="H498" s="838" t="s">
        <v>2765</v>
      </c>
      <c r="I498" s="839" t="s">
        <v>4830</v>
      </c>
      <c r="J498" s="846" t="s">
        <v>171</v>
      </c>
      <c r="K498" s="853" t="s">
        <v>1842</v>
      </c>
      <c r="L498" s="838" t="str">
        <f>VLOOKUP(K498,CódigosRetorno!$A$2:$B$1683,2,FALSE)</f>
        <v>Total de anticipos diferente a los montos anticipados por documento.</v>
      </c>
      <c r="M498" s="840" t="s">
        <v>424</v>
      </c>
      <c r="N498" s="860" t="s">
        <v>163</v>
      </c>
    </row>
    <row r="499" spans="1:14" ht="24" x14ac:dyDescent="0.3">
      <c r="A499" s="304"/>
      <c r="B499" s="1000"/>
      <c r="C499" s="1030"/>
      <c r="D499" s="1008"/>
      <c r="E499" s="1008"/>
      <c r="F499" s="837" t="s">
        <v>12</v>
      </c>
      <c r="G499" s="840" t="s">
        <v>5700</v>
      </c>
      <c r="H499" s="867" t="s">
        <v>3928</v>
      </c>
      <c r="I499" s="839" t="s">
        <v>4742</v>
      </c>
      <c r="J499" s="846" t="s">
        <v>171</v>
      </c>
      <c r="K499" s="853" t="s">
        <v>695</v>
      </c>
      <c r="L499" s="838" t="str">
        <f>VLOOKUP(K499,CódigosRetorno!$A$2:$B$1683,2,FALSE)</f>
        <v>La moneda debe ser la misma en todo el documento. Salvo las percepciones que sólo son en moneda nacional.</v>
      </c>
      <c r="M499" s="840" t="s">
        <v>424</v>
      </c>
      <c r="N499" s="837" t="s">
        <v>4533</v>
      </c>
    </row>
    <row r="500" spans="1:14" x14ac:dyDescent="0.3">
      <c r="A500" s="304"/>
      <c r="B500" s="187" t="s">
        <v>6056</v>
      </c>
      <c r="C500" s="179"/>
      <c r="D500" s="181"/>
      <c r="E500" s="181"/>
      <c r="F500" s="182"/>
      <c r="G500" s="182"/>
      <c r="H500" s="180"/>
      <c r="I500" s="179" t="s">
        <v>163</v>
      </c>
      <c r="J500" s="185" t="s">
        <v>163</v>
      </c>
      <c r="K500" s="190" t="s">
        <v>163</v>
      </c>
      <c r="L500" s="179" t="str">
        <f>VLOOKUP(K500,CódigosRetorno!$A$2:$B$1683,2,FALSE)</f>
        <v>-</v>
      </c>
      <c r="M500" s="184" t="s">
        <v>163</v>
      </c>
      <c r="N500" s="186" t="s">
        <v>163</v>
      </c>
    </row>
    <row r="501" spans="1:14" ht="24" x14ac:dyDescent="0.3">
      <c r="A501" s="304"/>
      <c r="B501" s="1008">
        <f>B498+1</f>
        <v>66</v>
      </c>
      <c r="C501" s="1030" t="s">
        <v>4054</v>
      </c>
      <c r="D501" s="1008" t="s">
        <v>3</v>
      </c>
      <c r="E501" s="1008" t="s">
        <v>8</v>
      </c>
      <c r="F501" s="837" t="s">
        <v>155</v>
      </c>
      <c r="G501" s="837" t="s">
        <v>5702</v>
      </c>
      <c r="H501" s="838" t="s">
        <v>4137</v>
      </c>
      <c r="I501" s="714" t="s">
        <v>2948</v>
      </c>
      <c r="J501" s="842" t="s">
        <v>1075</v>
      </c>
      <c r="K501" s="373" t="s">
        <v>3259</v>
      </c>
      <c r="L501" s="838" t="str">
        <f>VLOOKUP(K501,CódigosRetorno!$A$2:$B$1683,2,FALSE)</f>
        <v>El código de Ubigeo no existe en el listado.</v>
      </c>
      <c r="M501" s="840" t="s">
        <v>424</v>
      </c>
      <c r="N501" s="837" t="s">
        <v>4642</v>
      </c>
    </row>
    <row r="502" spans="1:14" ht="24" x14ac:dyDescent="0.3">
      <c r="A502" s="304"/>
      <c r="B502" s="1008"/>
      <c r="C502" s="1030"/>
      <c r="D502" s="1008"/>
      <c r="E502" s="1008"/>
      <c r="F502" s="837"/>
      <c r="G502" s="837" t="s">
        <v>3911</v>
      </c>
      <c r="H502" s="867" t="s">
        <v>3902</v>
      </c>
      <c r="I502" s="838" t="s">
        <v>4243</v>
      </c>
      <c r="J502" s="840" t="s">
        <v>1075</v>
      </c>
      <c r="K502" s="846" t="s">
        <v>4232</v>
      </c>
      <c r="L502" s="838" t="str">
        <f>VLOOKUP(K502,CódigosRetorno!$A$2:$B$1683,2,FALSE)</f>
        <v>El dato ingresado como atributo @schemeAgencyName es incorrecto.</v>
      </c>
      <c r="M502" s="840" t="s">
        <v>424</v>
      </c>
      <c r="N502" s="837" t="s">
        <v>163</v>
      </c>
    </row>
    <row r="503" spans="1:14" ht="24" x14ac:dyDescent="0.3">
      <c r="A503" s="304"/>
      <c r="B503" s="1008"/>
      <c r="C503" s="1030"/>
      <c r="D503" s="1008"/>
      <c r="E503" s="1008"/>
      <c r="F503" s="837"/>
      <c r="G503" s="837" t="s">
        <v>3912</v>
      </c>
      <c r="H503" s="867" t="s">
        <v>3901</v>
      </c>
      <c r="I503" s="838" t="s">
        <v>4244</v>
      </c>
      <c r="J503" s="840" t="s">
        <v>1075</v>
      </c>
      <c r="K503" s="846" t="s">
        <v>4231</v>
      </c>
      <c r="L503" s="838" t="str">
        <f>VLOOKUP(K503,CódigosRetorno!$A$2:$B$1683,2,FALSE)</f>
        <v>El dato ingresado como atributo @schemeName es incorrecto.</v>
      </c>
      <c r="M503" s="840" t="s">
        <v>424</v>
      </c>
      <c r="N503" s="860" t="s">
        <v>163</v>
      </c>
    </row>
    <row r="504" spans="1:14" ht="48" x14ac:dyDescent="0.3">
      <c r="A504" s="304"/>
      <c r="B504" s="1008"/>
      <c r="C504" s="1030"/>
      <c r="D504" s="1008"/>
      <c r="E504" s="1008"/>
      <c r="F504" s="837" t="s">
        <v>3906</v>
      </c>
      <c r="G504" s="840"/>
      <c r="H504" s="838" t="s">
        <v>4138</v>
      </c>
      <c r="I504" s="714" t="s">
        <v>6473</v>
      </c>
      <c r="J504" s="842" t="s">
        <v>1075</v>
      </c>
      <c r="K504" s="506" t="s">
        <v>3856</v>
      </c>
      <c r="L504" s="838" t="str">
        <f>VLOOKUP(K504,CódigosRetorno!$A$2:$B$1683,2,FALSE)</f>
        <v>El dato ingresado como direccion completa y detallada no cumple con el formato establecido.</v>
      </c>
      <c r="M504" s="840" t="s">
        <v>424</v>
      </c>
      <c r="N504" s="837" t="s">
        <v>163</v>
      </c>
    </row>
    <row r="505" spans="1:14" ht="48" x14ac:dyDescent="0.3">
      <c r="A505" s="304"/>
      <c r="B505" s="1008"/>
      <c r="C505" s="1030"/>
      <c r="D505" s="1008"/>
      <c r="E505" s="1008"/>
      <c r="F505" s="837" t="s">
        <v>45</v>
      </c>
      <c r="G505" s="840"/>
      <c r="H505" s="838" t="s">
        <v>4139</v>
      </c>
      <c r="I505" s="714" t="s">
        <v>6496</v>
      </c>
      <c r="J505" s="842" t="s">
        <v>1075</v>
      </c>
      <c r="K505" s="373" t="s">
        <v>3860</v>
      </c>
      <c r="L505" s="838" t="str">
        <f>VLOOKUP(K505,CódigosRetorno!$A$2:$B$1683,2,FALSE)</f>
        <v>El dato ingresado como urbanización no cumple con el formato establecido</v>
      </c>
      <c r="M505" s="840" t="s">
        <v>424</v>
      </c>
      <c r="N505" s="837" t="s">
        <v>163</v>
      </c>
    </row>
    <row r="506" spans="1:14" ht="48" x14ac:dyDescent="0.3">
      <c r="A506" s="304"/>
      <c r="B506" s="1008"/>
      <c r="C506" s="1030"/>
      <c r="D506" s="1008"/>
      <c r="E506" s="1008"/>
      <c r="F506" s="837" t="s">
        <v>17</v>
      </c>
      <c r="G506" s="840"/>
      <c r="H506" s="838" t="s">
        <v>4140</v>
      </c>
      <c r="I506" s="714" t="s">
        <v>6497</v>
      </c>
      <c r="J506" s="842" t="s">
        <v>1075</v>
      </c>
      <c r="K506" s="373" t="s">
        <v>3862</v>
      </c>
      <c r="L506" s="838" t="str">
        <f>VLOOKUP(K506,CódigosRetorno!$A$2:$B$1683,2,FALSE)</f>
        <v>El dato ingresado como provincia no cumple con el formato establecido</v>
      </c>
      <c r="M506" s="840" t="s">
        <v>424</v>
      </c>
      <c r="N506" s="837" t="s">
        <v>163</v>
      </c>
    </row>
    <row r="507" spans="1:14" ht="48" x14ac:dyDescent="0.3">
      <c r="A507" s="304"/>
      <c r="B507" s="1008"/>
      <c r="C507" s="1030"/>
      <c r="D507" s="1008"/>
      <c r="E507" s="1008"/>
      <c r="F507" s="837" t="s">
        <v>17</v>
      </c>
      <c r="G507" s="840"/>
      <c r="H507" s="838" t="s">
        <v>4141</v>
      </c>
      <c r="I507" s="714" t="s">
        <v>6497</v>
      </c>
      <c r="J507" s="842" t="s">
        <v>1075</v>
      </c>
      <c r="K507" s="373" t="s">
        <v>3864</v>
      </c>
      <c r="L507" s="838" t="str">
        <f>VLOOKUP(K507,CódigosRetorno!$A$2:$B$1683,2,FALSE)</f>
        <v>El dato ingresado como departamento no cumple con el formato establecido</v>
      </c>
      <c r="M507" s="840" t="s">
        <v>424</v>
      </c>
      <c r="N507" s="837" t="s">
        <v>163</v>
      </c>
    </row>
    <row r="508" spans="1:14" ht="48" x14ac:dyDescent="0.3">
      <c r="A508" s="304"/>
      <c r="B508" s="1008"/>
      <c r="C508" s="1030"/>
      <c r="D508" s="1008"/>
      <c r="E508" s="1008"/>
      <c r="F508" s="837" t="s">
        <v>17</v>
      </c>
      <c r="G508" s="840"/>
      <c r="H508" s="838" t="s">
        <v>4142</v>
      </c>
      <c r="I508" s="714" t="s">
        <v>6497</v>
      </c>
      <c r="J508" s="842" t="s">
        <v>1075</v>
      </c>
      <c r="K508" s="373" t="s">
        <v>3866</v>
      </c>
      <c r="L508" s="838" t="str">
        <f>VLOOKUP(K508,CódigosRetorno!$A$2:$B$1683,2,FALSE)</f>
        <v>El dato ingresado como distrito no cumple con el formato establecido</v>
      </c>
      <c r="M508" s="840" t="s">
        <v>424</v>
      </c>
      <c r="N508" s="837" t="s">
        <v>163</v>
      </c>
    </row>
    <row r="509" spans="1:14" ht="36" x14ac:dyDescent="0.3">
      <c r="A509" s="304"/>
      <c r="B509" s="1008"/>
      <c r="C509" s="1030"/>
      <c r="D509" s="1008"/>
      <c r="E509" s="1008"/>
      <c r="F509" s="837" t="s">
        <v>9</v>
      </c>
      <c r="G509" s="840" t="s">
        <v>5703</v>
      </c>
      <c r="H509" s="838" t="s">
        <v>4143</v>
      </c>
      <c r="I509" s="720" t="s">
        <v>7055</v>
      </c>
      <c r="J509" s="723" t="s">
        <v>1075</v>
      </c>
      <c r="K509" s="721" t="s">
        <v>1285</v>
      </c>
      <c r="L509" s="838" t="str">
        <f>VLOOKUP(K509,CódigosRetorno!$A$2:$B$1683,2,FALSE)</f>
        <v>El codigo de pais debe ser PE</v>
      </c>
      <c r="M509" s="840" t="s">
        <v>424</v>
      </c>
      <c r="N509" s="837" t="s">
        <v>163</v>
      </c>
    </row>
    <row r="510" spans="1:14" ht="24" x14ac:dyDescent="0.3">
      <c r="A510" s="304"/>
      <c r="B510" s="1008"/>
      <c r="C510" s="1030"/>
      <c r="D510" s="1008"/>
      <c r="E510" s="1008"/>
      <c r="F510" s="975"/>
      <c r="G510" s="860" t="s">
        <v>3916</v>
      </c>
      <c r="H510" s="838" t="s">
        <v>3894</v>
      </c>
      <c r="I510" s="838" t="s">
        <v>6309</v>
      </c>
      <c r="J510" s="840" t="s">
        <v>1075</v>
      </c>
      <c r="K510" s="846" t="s">
        <v>4230</v>
      </c>
      <c r="L510" s="838" t="str">
        <f>VLOOKUP(K510,CódigosRetorno!$A$2:$B$1683,2,FALSE)</f>
        <v>El dato ingresado como atributo @listID es incorrecto.</v>
      </c>
      <c r="M510" s="840" t="s">
        <v>424</v>
      </c>
      <c r="N510" s="837" t="s">
        <v>163</v>
      </c>
    </row>
    <row r="511" spans="1:14" ht="48" x14ac:dyDescent="0.3">
      <c r="A511" s="304"/>
      <c r="B511" s="1008"/>
      <c r="C511" s="1030"/>
      <c r="D511" s="1008"/>
      <c r="E511" s="1008"/>
      <c r="F511" s="975"/>
      <c r="G511" s="860" t="s">
        <v>3896</v>
      </c>
      <c r="H511" s="838" t="s">
        <v>3886</v>
      </c>
      <c r="I511" s="838" t="s">
        <v>6306</v>
      </c>
      <c r="J511" s="840" t="s">
        <v>1075</v>
      </c>
      <c r="K511" s="846" t="s">
        <v>4226</v>
      </c>
      <c r="L511" s="838" t="str">
        <f>VLOOKUP(K511,CódigosRetorno!$A$2:$B$1683,2,FALSE)</f>
        <v>El dato ingresado como atributo @listAgencyName es incorrecto.</v>
      </c>
      <c r="M511" s="840" t="s">
        <v>424</v>
      </c>
      <c r="N511" s="860" t="s">
        <v>163</v>
      </c>
    </row>
    <row r="512" spans="1:14" ht="24" x14ac:dyDescent="0.3">
      <c r="A512" s="304"/>
      <c r="B512" s="1008"/>
      <c r="C512" s="1030"/>
      <c r="D512" s="1008"/>
      <c r="E512" s="1008"/>
      <c r="F512" s="975"/>
      <c r="G512" s="837" t="s">
        <v>3918</v>
      </c>
      <c r="H512" s="838" t="s">
        <v>3888</v>
      </c>
      <c r="I512" s="838" t="s">
        <v>6435</v>
      </c>
      <c r="J512" s="846" t="s">
        <v>1075</v>
      </c>
      <c r="K512" s="853" t="s">
        <v>4227</v>
      </c>
      <c r="L512" s="838" t="str">
        <f>VLOOKUP(K512,CódigosRetorno!$A$2:$B$1683,2,FALSE)</f>
        <v>El dato ingresado como atributo @listName es incorrecto.</v>
      </c>
      <c r="M512" s="840" t="s">
        <v>424</v>
      </c>
      <c r="N512" s="860" t="s">
        <v>163</v>
      </c>
    </row>
    <row r="513" spans="1:14" x14ac:dyDescent="0.3">
      <c r="A513" s="304"/>
      <c r="B513" s="187" t="s">
        <v>6057</v>
      </c>
      <c r="C513" s="188"/>
      <c r="D513" s="221"/>
      <c r="E513" s="181"/>
      <c r="F513" s="182" t="s">
        <v>163</v>
      </c>
      <c r="G513" s="182" t="s">
        <v>163</v>
      </c>
      <c r="H513" s="183" t="s">
        <v>163</v>
      </c>
      <c r="I513" s="179" t="s">
        <v>163</v>
      </c>
      <c r="J513" s="185" t="s">
        <v>163</v>
      </c>
      <c r="K513" s="190" t="s">
        <v>163</v>
      </c>
      <c r="L513" s="179" t="str">
        <f>VLOOKUP(K513,CódigosRetorno!$A$2:$B$1683,2,FALSE)</f>
        <v>-</v>
      </c>
      <c r="M513" s="184" t="s">
        <v>163</v>
      </c>
      <c r="N513" s="186" t="s">
        <v>163</v>
      </c>
    </row>
    <row r="514" spans="1:14" ht="24" x14ac:dyDescent="0.3">
      <c r="A514" s="304"/>
      <c r="B514" s="975" t="s">
        <v>6598</v>
      </c>
      <c r="C514" s="1030" t="s">
        <v>6066</v>
      </c>
      <c r="D514" s="1008" t="s">
        <v>14</v>
      </c>
      <c r="E514" s="1008" t="s">
        <v>8</v>
      </c>
      <c r="F514" s="846" t="s">
        <v>5</v>
      </c>
      <c r="G514" s="840" t="s">
        <v>5714</v>
      </c>
      <c r="H514" s="838" t="s">
        <v>4063</v>
      </c>
      <c r="I514" s="838" t="s">
        <v>4743</v>
      </c>
      <c r="J514" s="840" t="s">
        <v>1075</v>
      </c>
      <c r="K514" s="846" t="s">
        <v>3855</v>
      </c>
      <c r="L514" s="838" t="str">
        <f>VLOOKUP(K514,CódigosRetorno!$A$2:$B$1683,2,FALSE)</f>
        <v>No existe información en el nombre del concepto.</v>
      </c>
      <c r="M514" s="840" t="s">
        <v>424</v>
      </c>
      <c r="N514" s="837" t="s">
        <v>163</v>
      </c>
    </row>
    <row r="515" spans="1:14" ht="24" x14ac:dyDescent="0.3">
      <c r="A515" s="304"/>
      <c r="B515" s="975"/>
      <c r="C515" s="1030"/>
      <c r="D515" s="1008"/>
      <c r="E515" s="1008"/>
      <c r="F515" s="846" t="s">
        <v>40</v>
      </c>
      <c r="G515" s="840" t="s">
        <v>5714</v>
      </c>
      <c r="H515" s="839" t="s">
        <v>4064</v>
      </c>
      <c r="I515" s="838" t="s">
        <v>4541</v>
      </c>
      <c r="J515" s="861" t="s">
        <v>1075</v>
      </c>
      <c r="K515" s="381" t="s">
        <v>4379</v>
      </c>
      <c r="L515" s="838" t="str">
        <f>VLOOKUP(K515,CódigosRetorno!$A$2:$B$1683,2,FALSE)</f>
        <v>El dato ingresado como codigo de identificación de concepto tributario no es valido (catalogo nro 55)</v>
      </c>
      <c r="M515" s="840" t="s">
        <v>424</v>
      </c>
      <c r="N515" s="837" t="s">
        <v>4646</v>
      </c>
    </row>
    <row r="516" spans="1:14" ht="24" x14ac:dyDescent="0.3">
      <c r="A516" s="304"/>
      <c r="B516" s="975"/>
      <c r="C516" s="1030"/>
      <c r="D516" s="1008"/>
      <c r="E516" s="1008"/>
      <c r="F516" s="1008"/>
      <c r="G516" s="837" t="s">
        <v>3983</v>
      </c>
      <c r="H516" s="838" t="s">
        <v>3888</v>
      </c>
      <c r="I516" s="838" t="s">
        <v>6442</v>
      </c>
      <c r="J516" s="840" t="s">
        <v>1075</v>
      </c>
      <c r="K516" s="846" t="s">
        <v>4227</v>
      </c>
      <c r="L516" s="838" t="str">
        <f>VLOOKUP(K516,CódigosRetorno!$A$2:$B$1683,2,FALSE)</f>
        <v>El dato ingresado como atributo @listName es incorrecto.</v>
      </c>
      <c r="M516" s="840" t="s">
        <v>424</v>
      </c>
      <c r="N516" s="860" t="s">
        <v>163</v>
      </c>
    </row>
    <row r="517" spans="1:14" ht="24" x14ac:dyDescent="0.3">
      <c r="A517" s="304"/>
      <c r="B517" s="975"/>
      <c r="C517" s="1030"/>
      <c r="D517" s="1008"/>
      <c r="E517" s="1008"/>
      <c r="F517" s="1008"/>
      <c r="G517" s="837" t="s">
        <v>3885</v>
      </c>
      <c r="H517" s="838" t="s">
        <v>3886</v>
      </c>
      <c r="I517" s="838" t="s">
        <v>4238</v>
      </c>
      <c r="J517" s="846" t="s">
        <v>1075</v>
      </c>
      <c r="K517" s="853" t="s">
        <v>4226</v>
      </c>
      <c r="L517" s="838" t="str">
        <f>VLOOKUP(K517,CódigosRetorno!$A$2:$B$1683,2,FALSE)</f>
        <v>El dato ingresado como atributo @listAgencyName es incorrecto.</v>
      </c>
      <c r="M517" s="840" t="s">
        <v>424</v>
      </c>
      <c r="N517" s="860" t="s">
        <v>163</v>
      </c>
    </row>
    <row r="518" spans="1:14" ht="36" x14ac:dyDescent="0.3">
      <c r="A518" s="304"/>
      <c r="B518" s="975"/>
      <c r="C518" s="1030"/>
      <c r="D518" s="1008"/>
      <c r="E518" s="1008"/>
      <c r="F518" s="999"/>
      <c r="G518" s="848" t="s">
        <v>3984</v>
      </c>
      <c r="H518" s="865" t="s">
        <v>3890</v>
      </c>
      <c r="I518" s="838" t="s">
        <v>6443</v>
      </c>
      <c r="J518" s="846" t="s">
        <v>1075</v>
      </c>
      <c r="K518" s="853" t="s">
        <v>4228</v>
      </c>
      <c r="L518" s="838" t="str">
        <f>VLOOKUP(K518,CódigosRetorno!$A$2:$B$1683,2,FALSE)</f>
        <v>El dato ingresado como atributo @listURI es incorrecto.</v>
      </c>
      <c r="M518" s="840" t="s">
        <v>424</v>
      </c>
      <c r="N518" s="860" t="s">
        <v>163</v>
      </c>
    </row>
    <row r="519" spans="1:14" ht="36" x14ac:dyDescent="0.3">
      <c r="A519" s="304"/>
      <c r="B519" s="975"/>
      <c r="C519" s="1030"/>
      <c r="D519" s="1008"/>
      <c r="E519" s="1088"/>
      <c r="F519" s="1090" t="s">
        <v>138</v>
      </c>
      <c r="G519" s="969"/>
      <c r="H519" s="1004" t="s">
        <v>4584</v>
      </c>
      <c r="I519" s="838" t="s">
        <v>5991</v>
      </c>
      <c r="J519" s="840" t="s">
        <v>171</v>
      </c>
      <c r="K519" s="846" t="s">
        <v>3787</v>
      </c>
      <c r="L519" s="838" t="str">
        <f>VLOOKUP(K519,CódigosRetorno!$A$2:$B$1683,2,FALSE)</f>
        <v>El XML no contiene tag o no existe información del valor del concepto por linea.</v>
      </c>
      <c r="M519" s="840" t="s">
        <v>424</v>
      </c>
      <c r="N519" s="837" t="s">
        <v>163</v>
      </c>
    </row>
    <row r="520" spans="1:14" ht="24" x14ac:dyDescent="0.3">
      <c r="A520" s="304"/>
      <c r="B520" s="975"/>
      <c r="C520" s="1030"/>
      <c r="D520" s="1008"/>
      <c r="E520" s="1088"/>
      <c r="F520" s="1096"/>
      <c r="G520" s="996"/>
      <c r="H520" s="1028"/>
      <c r="I520" s="838" t="s">
        <v>5992</v>
      </c>
      <c r="J520" s="840" t="s">
        <v>1075</v>
      </c>
      <c r="K520" s="846" t="s">
        <v>4401</v>
      </c>
      <c r="L520" s="838" t="str">
        <f>VLOOKUP(K520,CódigosRetorno!$A$2:$B$1683,2,FALSE)</f>
        <v>El dato ingresado como valor del concepto de la linea no cumple con el formato establecido.</v>
      </c>
      <c r="M520" s="840" t="s">
        <v>424</v>
      </c>
      <c r="N520" s="837" t="s">
        <v>163</v>
      </c>
    </row>
    <row r="521" spans="1:14" ht="36" x14ac:dyDescent="0.3">
      <c r="A521" s="304"/>
      <c r="B521" s="975"/>
      <c r="C521" s="1030"/>
      <c r="D521" s="1008"/>
      <c r="E521" s="1088"/>
      <c r="F521" s="242" t="s">
        <v>138</v>
      </c>
      <c r="G521" s="835"/>
      <c r="H521" s="870" t="s">
        <v>4585</v>
      </c>
      <c r="I521" s="838" t="s">
        <v>5993</v>
      </c>
      <c r="J521" s="840" t="s">
        <v>1075</v>
      </c>
      <c r="K521" s="846" t="s">
        <v>4401</v>
      </c>
      <c r="L521" s="838" t="str">
        <f>VLOOKUP(K521,CódigosRetorno!$A$2:$B$1683,2,FALSE)</f>
        <v>El dato ingresado como valor del concepto de la linea no cumple con el formato establecido.</v>
      </c>
      <c r="M521" s="840" t="s">
        <v>424</v>
      </c>
      <c r="N521" s="837" t="s">
        <v>163</v>
      </c>
    </row>
    <row r="522" spans="1:14" ht="36" x14ac:dyDescent="0.3">
      <c r="A522" s="304"/>
      <c r="B522" s="975"/>
      <c r="C522" s="1030"/>
      <c r="D522" s="1008"/>
      <c r="E522" s="1088"/>
      <c r="F522" s="242" t="s">
        <v>11</v>
      </c>
      <c r="G522" s="835"/>
      <c r="H522" s="870" t="s">
        <v>4604</v>
      </c>
      <c r="I522" s="838" t="s">
        <v>5994</v>
      </c>
      <c r="J522" s="840" t="s">
        <v>1075</v>
      </c>
      <c r="K522" s="846" t="s">
        <v>4401</v>
      </c>
      <c r="L522" s="838" t="str">
        <f>VLOOKUP(K522,CódigosRetorno!$A$2:$B$1683,2,FALSE)</f>
        <v>El dato ingresado como valor del concepto de la linea no cumple con el formato establecido.</v>
      </c>
      <c r="M522" s="840" t="s">
        <v>424</v>
      </c>
      <c r="N522" s="837" t="s">
        <v>163</v>
      </c>
    </row>
    <row r="523" spans="1:14" ht="36" x14ac:dyDescent="0.3">
      <c r="A523" s="304"/>
      <c r="B523" s="975"/>
      <c r="C523" s="1030"/>
      <c r="D523" s="1008"/>
      <c r="E523" s="1088"/>
      <c r="F523" s="242" t="s">
        <v>43</v>
      </c>
      <c r="G523" s="835" t="s">
        <v>5701</v>
      </c>
      <c r="H523" s="870" t="s">
        <v>4605</v>
      </c>
      <c r="I523" s="838" t="s">
        <v>5995</v>
      </c>
      <c r="J523" s="840" t="s">
        <v>1075</v>
      </c>
      <c r="K523" s="846" t="s">
        <v>4401</v>
      </c>
      <c r="L523" s="838" t="str">
        <f>VLOOKUP(K523,CódigosRetorno!$A$2:$B$1683,2,FALSE)</f>
        <v>El dato ingresado como valor del concepto de la linea no cumple con el formato establecido.</v>
      </c>
      <c r="M523" s="840" t="s">
        <v>424</v>
      </c>
      <c r="N523" s="837" t="s">
        <v>4654</v>
      </c>
    </row>
    <row r="524" spans="1:14" ht="36" x14ac:dyDescent="0.3">
      <c r="A524" s="304"/>
      <c r="B524" s="975"/>
      <c r="C524" s="1030"/>
      <c r="D524" s="1008"/>
      <c r="E524" s="1088"/>
      <c r="F524" s="242" t="s">
        <v>3906</v>
      </c>
      <c r="G524" s="835"/>
      <c r="H524" s="870" t="s">
        <v>4606</v>
      </c>
      <c r="I524" s="838" t="s">
        <v>5996</v>
      </c>
      <c r="J524" s="840" t="s">
        <v>1075</v>
      </c>
      <c r="K524" s="846" t="s">
        <v>4401</v>
      </c>
      <c r="L524" s="838" t="str">
        <f>VLOOKUP(K524,CódigosRetorno!$A$2:$B$1683,2,FALSE)</f>
        <v>El dato ingresado como valor del concepto de la linea no cumple con el formato establecido.</v>
      </c>
      <c r="M524" s="840" t="s">
        <v>424</v>
      </c>
      <c r="N524" s="837" t="s">
        <v>163</v>
      </c>
    </row>
    <row r="525" spans="1:14" ht="36" x14ac:dyDescent="0.3">
      <c r="A525" s="304"/>
      <c r="B525" s="975"/>
      <c r="C525" s="1030"/>
      <c r="D525" s="1008"/>
      <c r="E525" s="1088"/>
      <c r="F525" s="242" t="s">
        <v>44</v>
      </c>
      <c r="G525" s="835" t="s">
        <v>5702</v>
      </c>
      <c r="H525" s="870" t="s">
        <v>4607</v>
      </c>
      <c r="I525" s="838" t="s">
        <v>5997</v>
      </c>
      <c r="J525" s="840" t="s">
        <v>1075</v>
      </c>
      <c r="K525" s="846" t="s">
        <v>4401</v>
      </c>
      <c r="L525" s="838" t="str">
        <f>VLOOKUP(K525,CódigosRetorno!$A$2:$B$1683,2,FALSE)</f>
        <v>El dato ingresado como valor del concepto de la linea no cumple con el formato establecido.</v>
      </c>
      <c r="M525" s="840" t="s">
        <v>424</v>
      </c>
      <c r="N525" s="837" t="s">
        <v>4642</v>
      </c>
    </row>
    <row r="526" spans="1:14" ht="36" x14ac:dyDescent="0.3">
      <c r="A526" s="304"/>
      <c r="B526" s="975"/>
      <c r="C526" s="1030"/>
      <c r="D526" s="1008"/>
      <c r="E526" s="1088"/>
      <c r="F526" s="242" t="s">
        <v>3906</v>
      </c>
      <c r="G526" s="835"/>
      <c r="H526" s="870" t="s">
        <v>4608</v>
      </c>
      <c r="I526" s="838" t="s">
        <v>5998</v>
      </c>
      <c r="J526" s="840" t="s">
        <v>1075</v>
      </c>
      <c r="K526" s="846" t="s">
        <v>4401</v>
      </c>
      <c r="L526" s="838" t="str">
        <f>VLOOKUP(K526,CódigosRetorno!$A$2:$B$1683,2,FALSE)</f>
        <v>El dato ingresado como valor del concepto de la linea no cumple con el formato establecido.</v>
      </c>
      <c r="M526" s="840" t="s">
        <v>424</v>
      </c>
      <c r="N526" s="837" t="s">
        <v>163</v>
      </c>
    </row>
    <row r="527" spans="1:14" ht="36" x14ac:dyDescent="0.3">
      <c r="A527" s="304"/>
      <c r="B527" s="975"/>
      <c r="C527" s="1030"/>
      <c r="D527" s="1008"/>
      <c r="E527" s="1088"/>
      <c r="F527" s="242" t="s">
        <v>44</v>
      </c>
      <c r="G527" s="835" t="s">
        <v>5702</v>
      </c>
      <c r="H527" s="870" t="s">
        <v>4609</v>
      </c>
      <c r="I527" s="838" t="s">
        <v>5999</v>
      </c>
      <c r="J527" s="840" t="s">
        <v>1075</v>
      </c>
      <c r="K527" s="846" t="s">
        <v>4401</v>
      </c>
      <c r="L527" s="838" t="str">
        <f>VLOOKUP(K527,CódigosRetorno!$A$2:$B$1683,2,FALSE)</f>
        <v>El dato ingresado como valor del concepto de la linea no cumple con el formato establecido.</v>
      </c>
      <c r="M527" s="840" t="s">
        <v>424</v>
      </c>
      <c r="N527" s="837" t="s">
        <v>4642</v>
      </c>
    </row>
    <row r="528" spans="1:14" ht="36" x14ac:dyDescent="0.3">
      <c r="A528" s="304"/>
      <c r="B528" s="975"/>
      <c r="C528" s="1030"/>
      <c r="D528" s="1008"/>
      <c r="E528" s="1088"/>
      <c r="F528" s="243" t="s">
        <v>3906</v>
      </c>
      <c r="G528" s="834"/>
      <c r="H528" s="871" t="s">
        <v>4610</v>
      </c>
      <c r="I528" s="838" t="s">
        <v>6000</v>
      </c>
      <c r="J528" s="840" t="s">
        <v>1075</v>
      </c>
      <c r="K528" s="846" t="s">
        <v>4401</v>
      </c>
      <c r="L528" s="838" t="str">
        <f>VLOOKUP(K528,CódigosRetorno!$A$2:$B$1683,2,FALSE)</f>
        <v>El dato ingresado como valor del concepto de la linea no cumple con el formato establecido.</v>
      </c>
      <c r="M528" s="840" t="s">
        <v>424</v>
      </c>
      <c r="N528" s="837" t="s">
        <v>163</v>
      </c>
    </row>
    <row r="529" spans="1:14" ht="24" x14ac:dyDescent="0.3">
      <c r="A529" s="304"/>
      <c r="B529" s="975">
        <v>74</v>
      </c>
      <c r="C529" s="1030" t="s">
        <v>166</v>
      </c>
      <c r="D529" s="1008" t="s">
        <v>14</v>
      </c>
      <c r="E529" s="1008" t="s">
        <v>8</v>
      </c>
      <c r="F529" s="857" t="s">
        <v>5</v>
      </c>
      <c r="G529" s="831" t="s">
        <v>5714</v>
      </c>
      <c r="H529" s="845" t="s">
        <v>4063</v>
      </c>
      <c r="I529" s="838" t="s">
        <v>4743</v>
      </c>
      <c r="J529" s="840" t="s">
        <v>1075</v>
      </c>
      <c r="K529" s="846" t="s">
        <v>3855</v>
      </c>
      <c r="L529" s="838" t="str">
        <f>VLOOKUP(K529,CódigosRetorno!$A$2:$B$1683,2,FALSE)</f>
        <v>No existe información en el nombre del concepto.</v>
      </c>
      <c r="M529" s="840" t="s">
        <v>424</v>
      </c>
      <c r="N529" s="837" t="s">
        <v>163</v>
      </c>
    </row>
    <row r="530" spans="1:14" ht="24" x14ac:dyDescent="0.3">
      <c r="A530" s="304"/>
      <c r="B530" s="975"/>
      <c r="C530" s="1030"/>
      <c r="D530" s="1008"/>
      <c r="E530" s="1008"/>
      <c r="F530" s="846" t="s">
        <v>40</v>
      </c>
      <c r="G530" s="840" t="s">
        <v>5714</v>
      </c>
      <c r="H530" s="837" t="s">
        <v>4064</v>
      </c>
      <c r="I530" s="838" t="s">
        <v>4302</v>
      </c>
      <c r="J530" s="861" t="s">
        <v>1075</v>
      </c>
      <c r="K530" s="381" t="s">
        <v>4379</v>
      </c>
      <c r="L530" s="838" t="str">
        <f>VLOOKUP(K530,CódigosRetorno!$A$2:$B$1683,2,FALSE)</f>
        <v>El dato ingresado como codigo de identificación de concepto tributario no es valido (catalogo nro 55)</v>
      </c>
      <c r="M530" s="840" t="s">
        <v>424</v>
      </c>
      <c r="N530" s="837" t="s">
        <v>4646</v>
      </c>
    </row>
    <row r="531" spans="1:14" ht="24" x14ac:dyDescent="0.3">
      <c r="A531" s="304"/>
      <c r="B531" s="975"/>
      <c r="C531" s="1030"/>
      <c r="D531" s="1008"/>
      <c r="E531" s="1008"/>
      <c r="F531" s="1008"/>
      <c r="G531" s="837" t="s">
        <v>3983</v>
      </c>
      <c r="H531" s="838" t="s">
        <v>3888</v>
      </c>
      <c r="I531" s="838" t="s">
        <v>6442</v>
      </c>
      <c r="J531" s="840" t="s">
        <v>1075</v>
      </c>
      <c r="K531" s="846" t="s">
        <v>4227</v>
      </c>
      <c r="L531" s="838" t="str">
        <f>VLOOKUP(K531,CódigosRetorno!$A$2:$B$1683,2,FALSE)</f>
        <v>El dato ingresado como atributo @listName es incorrecto.</v>
      </c>
      <c r="M531" s="840" t="s">
        <v>424</v>
      </c>
      <c r="N531" s="860" t="s">
        <v>163</v>
      </c>
    </row>
    <row r="532" spans="1:14" ht="24" x14ac:dyDescent="0.3">
      <c r="A532" s="304"/>
      <c r="B532" s="975"/>
      <c r="C532" s="1030"/>
      <c r="D532" s="1008"/>
      <c r="E532" s="1008"/>
      <c r="F532" s="1008"/>
      <c r="G532" s="837" t="s">
        <v>3885</v>
      </c>
      <c r="H532" s="838" t="s">
        <v>3886</v>
      </c>
      <c r="I532" s="838" t="s">
        <v>4238</v>
      </c>
      <c r="J532" s="846" t="s">
        <v>1075</v>
      </c>
      <c r="K532" s="853" t="s">
        <v>4226</v>
      </c>
      <c r="L532" s="838" t="str">
        <f>VLOOKUP(K532,CódigosRetorno!$A$2:$B$1683,2,FALSE)</f>
        <v>El dato ingresado como atributo @listAgencyName es incorrecto.</v>
      </c>
      <c r="M532" s="840" t="s">
        <v>424</v>
      </c>
      <c r="N532" s="860" t="s">
        <v>163</v>
      </c>
    </row>
    <row r="533" spans="1:14" ht="36" x14ac:dyDescent="0.3">
      <c r="A533" s="304"/>
      <c r="B533" s="975"/>
      <c r="C533" s="1030"/>
      <c r="D533" s="1008"/>
      <c r="E533" s="1008"/>
      <c r="F533" s="1008"/>
      <c r="G533" s="860" t="s">
        <v>3984</v>
      </c>
      <c r="H533" s="867" t="s">
        <v>3890</v>
      </c>
      <c r="I533" s="838" t="s">
        <v>6443</v>
      </c>
      <c r="J533" s="846" t="s">
        <v>1075</v>
      </c>
      <c r="K533" s="853" t="s">
        <v>4228</v>
      </c>
      <c r="L533" s="838" t="str">
        <f>VLOOKUP(K533,CódigosRetorno!$A$2:$B$1683,2,FALSE)</f>
        <v>El dato ingresado como atributo @listURI es incorrecto.</v>
      </c>
      <c r="M533" s="840" t="s">
        <v>424</v>
      </c>
      <c r="N533" s="860" t="s">
        <v>163</v>
      </c>
    </row>
    <row r="534" spans="1:14" ht="36" x14ac:dyDescent="0.3">
      <c r="A534" s="304"/>
      <c r="B534" s="975"/>
      <c r="C534" s="1030"/>
      <c r="D534" s="1008"/>
      <c r="E534" s="1008"/>
      <c r="F534" s="840" t="s">
        <v>137</v>
      </c>
      <c r="G534" s="840" t="s">
        <v>21</v>
      </c>
      <c r="H534" s="838" t="s">
        <v>4065</v>
      </c>
      <c r="I534" s="838" t="s">
        <v>6001</v>
      </c>
      <c r="J534" s="840" t="s">
        <v>171</v>
      </c>
      <c r="K534" s="846" t="s">
        <v>3788</v>
      </c>
      <c r="L534" s="838" t="str">
        <f>VLOOKUP(K534,CódigosRetorno!$A$2:$B$1683,2,FALSE)</f>
        <v>El XML no contiene tag de la fecha del concepto por linea.</v>
      </c>
      <c r="M534" s="840" t="s">
        <v>424</v>
      </c>
      <c r="N534" s="860" t="s">
        <v>163</v>
      </c>
    </row>
    <row r="535" spans="1:14" ht="24" x14ac:dyDescent="0.3">
      <c r="A535" s="304"/>
      <c r="B535" s="975">
        <f>B529+1</f>
        <v>75</v>
      </c>
      <c r="C535" s="1030" t="s">
        <v>167</v>
      </c>
      <c r="D535" s="1008" t="s">
        <v>14</v>
      </c>
      <c r="E535" s="1008" t="s">
        <v>8</v>
      </c>
      <c r="F535" s="837" t="s">
        <v>5</v>
      </c>
      <c r="G535" s="840" t="s">
        <v>5714</v>
      </c>
      <c r="H535" s="838" t="s">
        <v>4063</v>
      </c>
      <c r="I535" s="838" t="s">
        <v>4743</v>
      </c>
      <c r="J535" s="840" t="s">
        <v>1075</v>
      </c>
      <c r="K535" s="846" t="s">
        <v>3855</v>
      </c>
      <c r="L535" s="838" t="str">
        <f>VLOOKUP(K535,CódigosRetorno!$A$2:$B$1683,2,FALSE)</f>
        <v>No existe información en el nombre del concepto.</v>
      </c>
      <c r="M535" s="840" t="s">
        <v>424</v>
      </c>
      <c r="N535" s="837" t="s">
        <v>163</v>
      </c>
    </row>
    <row r="536" spans="1:14" ht="24" x14ac:dyDescent="0.3">
      <c r="A536" s="304"/>
      <c r="B536" s="975"/>
      <c r="C536" s="1030"/>
      <c r="D536" s="1008"/>
      <c r="E536" s="1008"/>
      <c r="F536" s="846" t="s">
        <v>40</v>
      </c>
      <c r="G536" s="840" t="s">
        <v>5714</v>
      </c>
      <c r="H536" s="839" t="s">
        <v>4064</v>
      </c>
      <c r="I536" s="838" t="s">
        <v>4302</v>
      </c>
      <c r="J536" s="861" t="s">
        <v>1075</v>
      </c>
      <c r="K536" s="381" t="s">
        <v>4379</v>
      </c>
      <c r="L536" s="838" t="str">
        <f>VLOOKUP(K536,CódigosRetorno!$A$2:$B$1683,2,FALSE)</f>
        <v>El dato ingresado como codigo de identificación de concepto tributario no es valido (catalogo nro 55)</v>
      </c>
      <c r="M536" s="840" t="s">
        <v>424</v>
      </c>
      <c r="N536" s="837" t="s">
        <v>4646</v>
      </c>
    </row>
    <row r="537" spans="1:14" ht="24" x14ac:dyDescent="0.3">
      <c r="A537" s="304"/>
      <c r="B537" s="975"/>
      <c r="C537" s="1030"/>
      <c r="D537" s="1008"/>
      <c r="E537" s="1008"/>
      <c r="F537" s="1089"/>
      <c r="G537" s="837" t="s">
        <v>3983</v>
      </c>
      <c r="H537" s="838" t="s">
        <v>3888</v>
      </c>
      <c r="I537" s="838" t="s">
        <v>6442</v>
      </c>
      <c r="J537" s="840" t="s">
        <v>1075</v>
      </c>
      <c r="K537" s="846" t="s">
        <v>4227</v>
      </c>
      <c r="L537" s="838" t="str">
        <f>VLOOKUP(K537,CódigosRetorno!$A$2:$B$1683,2,FALSE)</f>
        <v>El dato ingresado como atributo @listName es incorrecto.</v>
      </c>
      <c r="M537" s="840" t="s">
        <v>424</v>
      </c>
      <c r="N537" s="860" t="s">
        <v>163</v>
      </c>
    </row>
    <row r="538" spans="1:14" ht="24" x14ac:dyDescent="0.3">
      <c r="A538" s="304"/>
      <c r="B538" s="975"/>
      <c r="C538" s="1030"/>
      <c r="D538" s="1008"/>
      <c r="E538" s="1008"/>
      <c r="F538" s="1089"/>
      <c r="G538" s="837" t="s">
        <v>3885</v>
      </c>
      <c r="H538" s="838" t="s">
        <v>3886</v>
      </c>
      <c r="I538" s="838" t="s">
        <v>4238</v>
      </c>
      <c r="J538" s="846" t="s">
        <v>1075</v>
      </c>
      <c r="K538" s="853" t="s">
        <v>4226</v>
      </c>
      <c r="L538" s="838" t="str">
        <f>VLOOKUP(K538,CódigosRetorno!$A$2:$B$1683,2,FALSE)</f>
        <v>El dato ingresado como atributo @listAgencyName es incorrecto.</v>
      </c>
      <c r="M538" s="840" t="s">
        <v>424</v>
      </c>
      <c r="N538" s="860" t="s">
        <v>163</v>
      </c>
    </row>
    <row r="539" spans="1:14" ht="36" x14ac:dyDescent="0.3">
      <c r="A539" s="304"/>
      <c r="B539" s="975"/>
      <c r="C539" s="1030"/>
      <c r="D539" s="1008"/>
      <c r="E539" s="1008"/>
      <c r="F539" s="1089"/>
      <c r="G539" s="860" t="s">
        <v>3984</v>
      </c>
      <c r="H539" s="867" t="s">
        <v>3890</v>
      </c>
      <c r="I539" s="838" t="s">
        <v>6443</v>
      </c>
      <c r="J539" s="846" t="s">
        <v>1075</v>
      </c>
      <c r="K539" s="853" t="s">
        <v>4228</v>
      </c>
      <c r="L539" s="838" t="str">
        <f>VLOOKUP(K539,CódigosRetorno!$A$2:$B$1683,2,FALSE)</f>
        <v>El dato ingresado como atributo @listURI es incorrecto.</v>
      </c>
      <c r="M539" s="840" t="s">
        <v>424</v>
      </c>
      <c r="N539" s="860" t="s">
        <v>163</v>
      </c>
    </row>
    <row r="540" spans="1:14" ht="36" x14ac:dyDescent="0.3">
      <c r="A540" s="304"/>
      <c r="B540" s="975"/>
      <c r="C540" s="1030"/>
      <c r="D540" s="1008"/>
      <c r="E540" s="1008"/>
      <c r="F540" s="846" t="s">
        <v>160</v>
      </c>
      <c r="G540" s="846" t="s">
        <v>2777</v>
      </c>
      <c r="H540" s="838" t="s">
        <v>4593</v>
      </c>
      <c r="I540" s="838" t="s">
        <v>6002</v>
      </c>
      <c r="J540" s="840" t="s">
        <v>171</v>
      </c>
      <c r="K540" s="846" t="s">
        <v>4459</v>
      </c>
      <c r="L540" s="838" t="str">
        <f>VLOOKUP(K540,CódigosRetorno!$A$2:$B$1683,2,FALSE)</f>
        <v>El XML no contiene tag de la Hora del concepto por linea.</v>
      </c>
      <c r="M540" s="840" t="s">
        <v>424</v>
      </c>
      <c r="N540" s="860" t="s">
        <v>163</v>
      </c>
    </row>
    <row r="541" spans="1:14" x14ac:dyDescent="0.3">
      <c r="A541" s="304"/>
      <c r="B541" s="187" t="s">
        <v>6063</v>
      </c>
      <c r="C541" s="188"/>
      <c r="D541" s="184"/>
      <c r="E541" s="184"/>
      <c r="F541" s="184"/>
      <c r="G541" s="184"/>
      <c r="H541" s="179"/>
      <c r="I541" s="179"/>
      <c r="J541" s="185" t="s">
        <v>163</v>
      </c>
      <c r="K541" s="190" t="s">
        <v>163</v>
      </c>
      <c r="L541" s="838" t="str">
        <f>VLOOKUP(K541,CódigosRetorno!$A$2:$B$1683,2,FALSE)</f>
        <v>-</v>
      </c>
      <c r="M541" s="212" t="s">
        <v>163</v>
      </c>
      <c r="N541" s="214" t="s">
        <v>163</v>
      </c>
    </row>
    <row r="542" spans="1:14" ht="24" x14ac:dyDescent="0.3">
      <c r="A542" s="304"/>
      <c r="B542" s="975" t="s">
        <v>6599</v>
      </c>
      <c r="C542" s="1030" t="s">
        <v>4114</v>
      </c>
      <c r="D542" s="1008" t="s">
        <v>14</v>
      </c>
      <c r="E542" s="1008" t="s">
        <v>8</v>
      </c>
      <c r="F542" s="846" t="s">
        <v>5</v>
      </c>
      <c r="G542" s="837" t="s">
        <v>5714</v>
      </c>
      <c r="H542" s="838" t="s">
        <v>4063</v>
      </c>
      <c r="I542" s="838" t="s">
        <v>4743</v>
      </c>
      <c r="J542" s="840" t="s">
        <v>1075</v>
      </c>
      <c r="K542" s="846" t="s">
        <v>3855</v>
      </c>
      <c r="L542" s="838" t="str">
        <f>VLOOKUP(K542,CódigosRetorno!$A$2:$B$1683,2,FALSE)</f>
        <v>No existe información en el nombre del concepto.</v>
      </c>
      <c r="M542" s="840" t="s">
        <v>424</v>
      </c>
      <c r="N542" s="837" t="s">
        <v>163</v>
      </c>
    </row>
    <row r="543" spans="1:14" ht="24" x14ac:dyDescent="0.3">
      <c r="A543" s="304"/>
      <c r="B543" s="975"/>
      <c r="C543" s="1030"/>
      <c r="D543" s="1008"/>
      <c r="E543" s="1008"/>
      <c r="F543" s="1089" t="s">
        <v>40</v>
      </c>
      <c r="G543" s="1008" t="s">
        <v>5714</v>
      </c>
      <c r="H543" s="1030" t="s">
        <v>4064</v>
      </c>
      <c r="I543" s="838" t="s">
        <v>4541</v>
      </c>
      <c r="J543" s="863" t="s">
        <v>1075</v>
      </c>
      <c r="K543" s="861" t="s">
        <v>4379</v>
      </c>
      <c r="L543" s="838" t="str">
        <f>VLOOKUP(K543,CódigosRetorno!$A$2:$B$1683,2,FALSE)</f>
        <v>El dato ingresado como codigo de identificación de concepto tributario no es valido (catalogo nro 55)</v>
      </c>
      <c r="M543" s="840" t="s">
        <v>424</v>
      </c>
      <c r="N543" s="837" t="s">
        <v>4646</v>
      </c>
    </row>
    <row r="544" spans="1:14" ht="36" x14ac:dyDescent="0.3">
      <c r="A544" s="304"/>
      <c r="B544" s="975"/>
      <c r="C544" s="1030"/>
      <c r="D544" s="1008"/>
      <c r="E544" s="1008"/>
      <c r="F544" s="1089"/>
      <c r="G544" s="1008"/>
      <c r="H544" s="1030"/>
      <c r="I544" s="838" t="s">
        <v>4675</v>
      </c>
      <c r="J544" s="846" t="s">
        <v>171</v>
      </c>
      <c r="K544" s="846" t="s">
        <v>4455</v>
      </c>
      <c r="L544" s="838" t="str">
        <f>VLOOKUP(K544,CódigosRetorno!$A$2:$B$1683,2,FALSE)</f>
        <v>El XML no contiene el tag de Carta Porte Aéreo:  Lugar de origen - Código de ubigeo</v>
      </c>
      <c r="M544" s="840" t="s">
        <v>424</v>
      </c>
      <c r="N544" s="837" t="s">
        <v>163</v>
      </c>
    </row>
    <row r="545" spans="1:14" ht="36" x14ac:dyDescent="0.3">
      <c r="A545" s="304"/>
      <c r="B545" s="975"/>
      <c r="C545" s="1030"/>
      <c r="D545" s="1008"/>
      <c r="E545" s="1008"/>
      <c r="F545" s="1089"/>
      <c r="G545" s="1008"/>
      <c r="H545" s="1030"/>
      <c r="I545" s="838" t="s">
        <v>4676</v>
      </c>
      <c r="J545" s="846" t="s">
        <v>171</v>
      </c>
      <c r="K545" s="846" t="s">
        <v>4456</v>
      </c>
      <c r="L545" s="838" t="str">
        <f>VLOOKUP(K545,CódigosRetorno!$A$2:$B$1683,2,FALSE)</f>
        <v>El XML no contiene el tag de Carta Porte Aéreo:  Lugar de origen - Dirección detallada</v>
      </c>
      <c r="M545" s="840" t="s">
        <v>424</v>
      </c>
      <c r="N545" s="860" t="s">
        <v>163</v>
      </c>
    </row>
    <row r="546" spans="1:14" ht="36" x14ac:dyDescent="0.3">
      <c r="A546" s="304"/>
      <c r="B546" s="975"/>
      <c r="C546" s="1030"/>
      <c r="D546" s="1008"/>
      <c r="E546" s="1008"/>
      <c r="F546" s="1089"/>
      <c r="G546" s="1008"/>
      <c r="H546" s="1030"/>
      <c r="I546" s="838" t="s">
        <v>4677</v>
      </c>
      <c r="J546" s="846" t="s">
        <v>171</v>
      </c>
      <c r="K546" s="846" t="s">
        <v>4457</v>
      </c>
      <c r="L546" s="838" t="str">
        <f>VLOOKUP(K546,CódigosRetorno!$A$2:$B$1683,2,FALSE)</f>
        <v>El XML no contiene el tag de Carta Porte Aéreo:  Lugar de destino - Código de ubigeo</v>
      </c>
      <c r="M546" s="840" t="s">
        <v>424</v>
      </c>
      <c r="N546" s="837" t="s">
        <v>163</v>
      </c>
    </row>
    <row r="547" spans="1:14" ht="36" x14ac:dyDescent="0.3">
      <c r="A547" s="304"/>
      <c r="B547" s="975"/>
      <c r="C547" s="1030"/>
      <c r="D547" s="1008"/>
      <c r="E547" s="1008"/>
      <c r="F547" s="1089"/>
      <c r="G547" s="1008"/>
      <c r="H547" s="1030"/>
      <c r="I547" s="838" t="s">
        <v>4678</v>
      </c>
      <c r="J547" s="840" t="s">
        <v>171</v>
      </c>
      <c r="K547" s="846" t="s">
        <v>4458</v>
      </c>
      <c r="L547" s="838" t="str">
        <f>VLOOKUP(K547,CódigosRetorno!$A$2:$B$1683,2,FALSE)</f>
        <v>El XML no contiene el tag de Carta Porte Aéreo:  Lugar de destino - Dirección detallada</v>
      </c>
      <c r="M547" s="840" t="s">
        <v>424</v>
      </c>
      <c r="N547" s="860" t="s">
        <v>163</v>
      </c>
    </row>
    <row r="548" spans="1:14" ht="24" x14ac:dyDescent="0.3">
      <c r="A548" s="304"/>
      <c r="B548" s="975"/>
      <c r="C548" s="1030"/>
      <c r="D548" s="1008"/>
      <c r="E548" s="1008"/>
      <c r="F548" s="1089"/>
      <c r="G548" s="837" t="s">
        <v>3983</v>
      </c>
      <c r="H548" s="838" t="s">
        <v>3888</v>
      </c>
      <c r="I548" s="838" t="s">
        <v>6442</v>
      </c>
      <c r="J548" s="840" t="s">
        <v>1075</v>
      </c>
      <c r="K548" s="846" t="s">
        <v>4227</v>
      </c>
      <c r="L548" s="838" t="str">
        <f>VLOOKUP(K548,CódigosRetorno!$A$2:$B$1683,2,FALSE)</f>
        <v>El dato ingresado como atributo @listName es incorrecto.</v>
      </c>
      <c r="M548" s="840" t="s">
        <v>424</v>
      </c>
      <c r="N548" s="860" t="s">
        <v>163</v>
      </c>
    </row>
    <row r="549" spans="1:14" ht="24" x14ac:dyDescent="0.3">
      <c r="A549" s="304"/>
      <c r="B549" s="975"/>
      <c r="C549" s="1030"/>
      <c r="D549" s="1008"/>
      <c r="E549" s="1008"/>
      <c r="F549" s="1089"/>
      <c r="G549" s="837" t="s">
        <v>3885</v>
      </c>
      <c r="H549" s="838" t="s">
        <v>3886</v>
      </c>
      <c r="I549" s="838" t="s">
        <v>4238</v>
      </c>
      <c r="J549" s="846" t="s">
        <v>1075</v>
      </c>
      <c r="K549" s="853" t="s">
        <v>4226</v>
      </c>
      <c r="L549" s="838" t="str">
        <f>VLOOKUP(K549,CódigosRetorno!$A$2:$B$1683,2,FALSE)</f>
        <v>El dato ingresado como atributo @listAgencyName es incorrecto.</v>
      </c>
      <c r="M549" s="840" t="s">
        <v>424</v>
      </c>
      <c r="N549" s="860" t="s">
        <v>163</v>
      </c>
    </row>
    <row r="550" spans="1:14" ht="36" x14ac:dyDescent="0.3">
      <c r="A550" s="304"/>
      <c r="B550" s="975"/>
      <c r="C550" s="1030"/>
      <c r="D550" s="1008"/>
      <c r="E550" s="1008"/>
      <c r="F550" s="1089"/>
      <c r="G550" s="860" t="s">
        <v>3984</v>
      </c>
      <c r="H550" s="867" t="s">
        <v>3890</v>
      </c>
      <c r="I550" s="838" t="s">
        <v>6443</v>
      </c>
      <c r="J550" s="846" t="s">
        <v>1075</v>
      </c>
      <c r="K550" s="853" t="s">
        <v>4228</v>
      </c>
      <c r="L550" s="838" t="str">
        <f>VLOOKUP(K550,CódigosRetorno!$A$2:$B$1683,2,FALSE)</f>
        <v>El dato ingresado como atributo @listURI es incorrecto.</v>
      </c>
      <c r="M550" s="840" t="s">
        <v>424</v>
      </c>
      <c r="N550" s="860" t="s">
        <v>163</v>
      </c>
    </row>
    <row r="551" spans="1:14" ht="24" x14ac:dyDescent="0.3">
      <c r="A551" s="304"/>
      <c r="B551" s="975"/>
      <c r="C551" s="1030"/>
      <c r="D551" s="1008"/>
      <c r="E551" s="1008"/>
      <c r="F551" s="1089" t="s">
        <v>4599</v>
      </c>
      <c r="G551" s="1089" t="s">
        <v>5735</v>
      </c>
      <c r="H551" s="1030" t="s">
        <v>4115</v>
      </c>
      <c r="I551" s="838" t="s">
        <v>6051</v>
      </c>
      <c r="J551" s="840" t="s">
        <v>171</v>
      </c>
      <c r="K551" s="846" t="s">
        <v>3787</v>
      </c>
      <c r="L551" s="838" t="str">
        <f>VLOOKUP(K551,CódigosRetorno!$A$2:$B$1683,2,FALSE)</f>
        <v>El XML no contiene tag o no existe información del valor del concepto por linea.</v>
      </c>
      <c r="M551" s="840" t="s">
        <v>424</v>
      </c>
      <c r="N551" s="837" t="s">
        <v>163</v>
      </c>
    </row>
    <row r="552" spans="1:14" ht="24" x14ac:dyDescent="0.3">
      <c r="A552" s="304"/>
      <c r="B552" s="975"/>
      <c r="C552" s="1030"/>
      <c r="D552" s="1008"/>
      <c r="E552" s="1008"/>
      <c r="F552" s="1089"/>
      <c r="G552" s="1089"/>
      <c r="H552" s="1030"/>
      <c r="I552" s="838" t="s">
        <v>6003</v>
      </c>
      <c r="J552" s="840" t="s">
        <v>1075</v>
      </c>
      <c r="K552" s="846" t="s">
        <v>4401</v>
      </c>
      <c r="L552" s="838" t="str">
        <f>VLOOKUP(K552,CódigosRetorno!$A$2:$B$1683,2,FALSE)</f>
        <v>El dato ingresado como valor del concepto de la linea no cumple con el formato establecido.</v>
      </c>
      <c r="M552" s="840" t="s">
        <v>424</v>
      </c>
      <c r="N552" s="837" t="s">
        <v>4642</v>
      </c>
    </row>
    <row r="553" spans="1:14" ht="24" x14ac:dyDescent="0.3">
      <c r="A553" s="304"/>
      <c r="B553" s="975"/>
      <c r="C553" s="1030"/>
      <c r="D553" s="1008"/>
      <c r="E553" s="1008"/>
      <c r="F553" s="1089"/>
      <c r="G553" s="1089"/>
      <c r="H553" s="1030"/>
      <c r="I553" s="838" t="s">
        <v>6004</v>
      </c>
      <c r="J553" s="840" t="s">
        <v>1075</v>
      </c>
      <c r="K553" s="846" t="s">
        <v>4401</v>
      </c>
      <c r="L553" s="838" t="str">
        <f>VLOOKUP(K553,CódigosRetorno!$A$2:$B$1683,2,FALSE)</f>
        <v>El dato ingresado como valor del concepto de la linea no cumple con el formato establecido.</v>
      </c>
      <c r="M553" s="840" t="s">
        <v>424</v>
      </c>
      <c r="N553" s="837" t="s">
        <v>4642</v>
      </c>
    </row>
    <row r="554" spans="1:14" ht="60" x14ac:dyDescent="0.3">
      <c r="A554" s="304"/>
      <c r="B554" s="975"/>
      <c r="C554" s="1030"/>
      <c r="D554" s="1008"/>
      <c r="E554" s="1008"/>
      <c r="F554" s="1089"/>
      <c r="G554" s="1089"/>
      <c r="H554" s="1030"/>
      <c r="I554" s="714" t="s">
        <v>6484</v>
      </c>
      <c r="J554" s="842" t="s">
        <v>1075</v>
      </c>
      <c r="K554" s="373" t="s">
        <v>4401</v>
      </c>
      <c r="L554" s="838" t="str">
        <f>VLOOKUP(K554,CódigosRetorno!$A$2:$B$1683,2,FALSE)</f>
        <v>El dato ingresado como valor del concepto de la linea no cumple con el formato establecido.</v>
      </c>
      <c r="M554" s="840" t="s">
        <v>424</v>
      </c>
      <c r="N554" s="860" t="s">
        <v>163</v>
      </c>
    </row>
    <row r="555" spans="1:14" ht="60" x14ac:dyDescent="0.3">
      <c r="A555" s="304"/>
      <c r="B555" s="975"/>
      <c r="C555" s="1030"/>
      <c r="D555" s="1008"/>
      <c r="E555" s="1008"/>
      <c r="F555" s="1089"/>
      <c r="G555" s="1089"/>
      <c r="H555" s="1030"/>
      <c r="I555" s="714" t="s">
        <v>6485</v>
      </c>
      <c r="J555" s="842" t="s">
        <v>1075</v>
      </c>
      <c r="K555" s="373" t="s">
        <v>4401</v>
      </c>
      <c r="L555" s="838" t="str">
        <f>VLOOKUP(K555,CódigosRetorno!$A$2:$B$1683,2,FALSE)</f>
        <v>El dato ingresado como valor del concepto de la linea no cumple con el formato establecido.</v>
      </c>
      <c r="M555" s="840" t="s">
        <v>424</v>
      </c>
      <c r="N555" s="860" t="s">
        <v>163</v>
      </c>
    </row>
    <row r="556" spans="1:14" x14ac:dyDescent="0.3">
      <c r="A556" s="304"/>
      <c r="B556" s="187" t="s">
        <v>6064</v>
      </c>
      <c r="C556" s="188"/>
      <c r="D556" s="184"/>
      <c r="E556" s="184"/>
      <c r="F556" s="184"/>
      <c r="G556" s="184"/>
      <c r="H556" s="179"/>
      <c r="I556" s="179"/>
      <c r="J556" s="185" t="s">
        <v>163</v>
      </c>
      <c r="K556" s="190" t="s">
        <v>163</v>
      </c>
      <c r="L556" s="179" t="str">
        <f>VLOOKUP(K556,CódigosRetorno!$A$2:$B$1683,2,FALSE)</f>
        <v>-</v>
      </c>
      <c r="M556" s="212" t="s">
        <v>163</v>
      </c>
      <c r="N556" s="214" t="s">
        <v>163</v>
      </c>
    </row>
    <row r="557" spans="1:14" ht="24" x14ac:dyDescent="0.3">
      <c r="A557" s="304"/>
      <c r="B557" s="837">
        <v>78</v>
      </c>
      <c r="C557" s="838" t="s">
        <v>4116</v>
      </c>
      <c r="D557" s="840" t="s">
        <v>3</v>
      </c>
      <c r="E557" s="840" t="s">
        <v>8</v>
      </c>
      <c r="F557" s="837" t="s">
        <v>4024</v>
      </c>
      <c r="G557" s="840"/>
      <c r="H557" s="838" t="s">
        <v>4117</v>
      </c>
      <c r="I557" s="838" t="s">
        <v>4679</v>
      </c>
      <c r="J557" s="840" t="s">
        <v>171</v>
      </c>
      <c r="K557" s="846" t="s">
        <v>4443</v>
      </c>
      <c r="L557" s="838" t="str">
        <f>VLOOKUP(K557,CódigosRetorno!$A$2:$B$1683,2,FALSE)</f>
        <v>El XML no contiene el tag de BVME transporte ferroviario: Agente de Viajes: Numero de Ruc</v>
      </c>
      <c r="M557" s="840" t="s">
        <v>424</v>
      </c>
      <c r="N557" s="860" t="s">
        <v>163</v>
      </c>
    </row>
    <row r="558" spans="1:14" ht="24" x14ac:dyDescent="0.3">
      <c r="A558" s="304"/>
      <c r="B558" s="975">
        <f>B557+1</f>
        <v>79</v>
      </c>
      <c r="C558" s="1030" t="s">
        <v>4118</v>
      </c>
      <c r="D558" s="1008" t="s">
        <v>3</v>
      </c>
      <c r="E558" s="1008" t="s">
        <v>8</v>
      </c>
      <c r="F558" s="975" t="s">
        <v>43</v>
      </c>
      <c r="G558" s="1008" t="s">
        <v>5701</v>
      </c>
      <c r="H558" s="974" t="s">
        <v>4119</v>
      </c>
      <c r="I558" s="838" t="s">
        <v>6460</v>
      </c>
      <c r="J558" s="840" t="s">
        <v>171</v>
      </c>
      <c r="K558" s="846" t="s">
        <v>4444</v>
      </c>
      <c r="L558" s="838" t="str">
        <f>VLOOKUP(K558,CódigosRetorno!$A$2:$B$1683,2,FALSE)</f>
        <v>El XML no contiene el tag de BVME transporte ferroviario: Agente de Viajes: Tipo de documento</v>
      </c>
      <c r="M558" s="840" t="s">
        <v>424</v>
      </c>
      <c r="N558" s="837" t="s">
        <v>4654</v>
      </c>
    </row>
    <row r="559" spans="1:14" ht="24" x14ac:dyDescent="0.3">
      <c r="A559" s="304"/>
      <c r="B559" s="975"/>
      <c r="C559" s="1030"/>
      <c r="D559" s="1008"/>
      <c r="E559" s="1008"/>
      <c r="F559" s="975"/>
      <c r="G559" s="1008"/>
      <c r="H559" s="974"/>
      <c r="I559" s="838" t="s">
        <v>4485</v>
      </c>
      <c r="J559" s="840" t="s">
        <v>171</v>
      </c>
      <c r="K559" s="846" t="s">
        <v>4445</v>
      </c>
      <c r="L559" s="838" t="str">
        <f>VLOOKUP(K559,CódigosRetorno!$A$2:$B$1683,2,FALSE)</f>
        <v>El dato ingresado como Agente de Viajes-Tipo de documento no corresponde al valor esperado.</v>
      </c>
      <c r="M559" s="840" t="s">
        <v>424</v>
      </c>
      <c r="N559" s="860" t="s">
        <v>163</v>
      </c>
    </row>
    <row r="560" spans="1:14" ht="24" x14ac:dyDescent="0.3">
      <c r="A560" s="304"/>
      <c r="B560" s="975"/>
      <c r="C560" s="1030"/>
      <c r="D560" s="1008"/>
      <c r="E560" s="1008"/>
      <c r="F560" s="1008"/>
      <c r="G560" s="860" t="s">
        <v>3900</v>
      </c>
      <c r="H560" s="96" t="s">
        <v>3901</v>
      </c>
      <c r="I560" s="838" t="s">
        <v>6307</v>
      </c>
      <c r="J560" s="840" t="s">
        <v>1075</v>
      </c>
      <c r="K560" s="846" t="s">
        <v>4231</v>
      </c>
      <c r="L560" s="838" t="str">
        <f>VLOOKUP(K560,CódigosRetorno!$A$2:$B$1683,2,FALSE)</f>
        <v>El dato ingresado como atributo @schemeName es incorrecto.</v>
      </c>
      <c r="M560" s="840" t="s">
        <v>424</v>
      </c>
      <c r="N560" s="860" t="s">
        <v>163</v>
      </c>
    </row>
    <row r="561" spans="1:14" ht="24" x14ac:dyDescent="0.3">
      <c r="A561" s="304"/>
      <c r="B561" s="975"/>
      <c r="C561" s="1030"/>
      <c r="D561" s="1008"/>
      <c r="E561" s="1008"/>
      <c r="F561" s="1008"/>
      <c r="G561" s="860" t="s">
        <v>3885</v>
      </c>
      <c r="H561" s="96" t="s">
        <v>3902</v>
      </c>
      <c r="I561" s="838" t="s">
        <v>4238</v>
      </c>
      <c r="J561" s="840" t="s">
        <v>1075</v>
      </c>
      <c r="K561" s="846" t="s">
        <v>4232</v>
      </c>
      <c r="L561" s="838" t="str">
        <f>VLOOKUP(K561,CódigosRetorno!$A$2:$B$1683,2,FALSE)</f>
        <v>El dato ingresado como atributo @schemeAgencyName es incorrecto.</v>
      </c>
      <c r="M561" s="840" t="s">
        <v>424</v>
      </c>
      <c r="N561" s="860" t="s">
        <v>163</v>
      </c>
    </row>
    <row r="562" spans="1:14" ht="36" x14ac:dyDescent="0.3">
      <c r="A562" s="304"/>
      <c r="B562" s="975"/>
      <c r="C562" s="1030"/>
      <c r="D562" s="1008"/>
      <c r="E562" s="1008"/>
      <c r="F562" s="1008"/>
      <c r="G562" s="860" t="s">
        <v>3903</v>
      </c>
      <c r="H562" s="96" t="s">
        <v>3904</v>
      </c>
      <c r="I562" s="838" t="s">
        <v>6308</v>
      </c>
      <c r="J562" s="846" t="s">
        <v>1075</v>
      </c>
      <c r="K562" s="853" t="s">
        <v>4233</v>
      </c>
      <c r="L562" s="838" t="str">
        <f>VLOOKUP(K562,CódigosRetorno!$A$2:$B$1683,2,FALSE)</f>
        <v>El dato ingresado como atributo @schemeURI es incorrecto.</v>
      </c>
      <c r="M562" s="840" t="s">
        <v>424</v>
      </c>
      <c r="N562" s="860" t="s">
        <v>163</v>
      </c>
    </row>
    <row r="563" spans="1:14" ht="24" x14ac:dyDescent="0.3">
      <c r="A563" s="304"/>
      <c r="B563" s="975" t="s">
        <v>6600</v>
      </c>
      <c r="C563" s="1030" t="s">
        <v>5985</v>
      </c>
      <c r="D563" s="1008" t="s">
        <v>14</v>
      </c>
      <c r="E563" s="1008" t="s">
        <v>8</v>
      </c>
      <c r="F563" s="846" t="s">
        <v>5</v>
      </c>
      <c r="G563" s="837"/>
      <c r="H563" s="838" t="s">
        <v>4063</v>
      </c>
      <c r="I563" s="838" t="s">
        <v>4743</v>
      </c>
      <c r="J563" s="840" t="s">
        <v>1075</v>
      </c>
      <c r="K563" s="846" t="s">
        <v>3855</v>
      </c>
      <c r="L563" s="838" t="str">
        <f>VLOOKUP(K563,CódigosRetorno!$A$2:$B$1683,2,FALSE)</f>
        <v>No existe información en el nombre del concepto.</v>
      </c>
      <c r="M563" s="840" t="s">
        <v>424</v>
      </c>
      <c r="N563" s="837" t="s">
        <v>163</v>
      </c>
    </row>
    <row r="564" spans="1:14" ht="24" x14ac:dyDescent="0.3">
      <c r="A564" s="304"/>
      <c r="B564" s="975"/>
      <c r="C564" s="1030"/>
      <c r="D564" s="1008"/>
      <c r="E564" s="1008"/>
      <c r="F564" s="1089" t="s">
        <v>40</v>
      </c>
      <c r="G564" s="1008" t="s">
        <v>5714</v>
      </c>
      <c r="H564" s="1030" t="s">
        <v>4064</v>
      </c>
      <c r="I564" s="838" t="s">
        <v>4541</v>
      </c>
      <c r="J564" s="863" t="s">
        <v>1075</v>
      </c>
      <c r="K564" s="861" t="s">
        <v>4379</v>
      </c>
      <c r="L564" s="838" t="str">
        <f>VLOOKUP(K564,CódigosRetorno!$A$2:$B$1683,2,FALSE)</f>
        <v>El dato ingresado como codigo de identificación de concepto tributario no es valido (catalogo nro 55)</v>
      </c>
      <c r="M564" s="840" t="s">
        <v>424</v>
      </c>
      <c r="N564" s="837" t="s">
        <v>4646</v>
      </c>
    </row>
    <row r="565" spans="1:14" ht="36" x14ac:dyDescent="0.3">
      <c r="A565" s="304"/>
      <c r="B565" s="975"/>
      <c r="C565" s="1030"/>
      <c r="D565" s="1008"/>
      <c r="E565" s="1008"/>
      <c r="F565" s="1089"/>
      <c r="G565" s="1008"/>
      <c r="H565" s="1030"/>
      <c r="I565" s="838" t="s">
        <v>4680</v>
      </c>
      <c r="J565" s="840" t="s">
        <v>171</v>
      </c>
      <c r="K565" s="846" t="s">
        <v>4446</v>
      </c>
      <c r="L565" s="838" t="str">
        <f>VLOOKUP(K565,CódigosRetorno!$A$2:$B$1683,2,FALSE)</f>
        <v>El XML no contiene el tag de BVME transporte ferroviario: Pasajero - Apellidos y Nombres</v>
      </c>
      <c r="M565" s="840" t="s">
        <v>424</v>
      </c>
      <c r="N565" s="837" t="s">
        <v>163</v>
      </c>
    </row>
    <row r="566" spans="1:14" ht="36" x14ac:dyDescent="0.3">
      <c r="A566" s="304"/>
      <c r="B566" s="975"/>
      <c r="C566" s="1030"/>
      <c r="D566" s="1008"/>
      <c r="E566" s="1008"/>
      <c r="F566" s="1089"/>
      <c r="G566" s="1008"/>
      <c r="H566" s="1030"/>
      <c r="I566" s="838" t="s">
        <v>4681</v>
      </c>
      <c r="J566" s="840" t="s">
        <v>171</v>
      </c>
      <c r="K566" s="846" t="s">
        <v>4447</v>
      </c>
      <c r="L566" s="838" t="str">
        <f>VLOOKUP(K566,CódigosRetorno!$A$2:$B$1683,2,FALSE)</f>
        <v>El XML no contiene el tag de BVME transporte ferroviario: Pasajero - Tipo de documento de identidad</v>
      </c>
      <c r="M566" s="840" t="s">
        <v>424</v>
      </c>
      <c r="N566" s="837" t="s">
        <v>163</v>
      </c>
    </row>
    <row r="567" spans="1:14" ht="36" x14ac:dyDescent="0.3">
      <c r="A567" s="304"/>
      <c r="B567" s="975"/>
      <c r="C567" s="1030"/>
      <c r="D567" s="1008"/>
      <c r="E567" s="1008"/>
      <c r="F567" s="1089"/>
      <c r="G567" s="1008"/>
      <c r="H567" s="1030"/>
      <c r="I567" s="838" t="s">
        <v>4682</v>
      </c>
      <c r="J567" s="840" t="s">
        <v>171</v>
      </c>
      <c r="K567" s="846" t="s">
        <v>4633</v>
      </c>
      <c r="L567" s="838" t="str">
        <f>VLOOKUP(K567,CódigosRetorno!$A$2:$B$1683,2,FALSE)</f>
        <v>El XML no contiene el tag de BVME transporte ferroviario: Pasajero - Número de documento de identidad</v>
      </c>
      <c r="M567" s="840" t="s">
        <v>424</v>
      </c>
      <c r="N567" s="837" t="s">
        <v>163</v>
      </c>
    </row>
    <row r="568" spans="1:14" ht="36" x14ac:dyDescent="0.3">
      <c r="A568" s="304"/>
      <c r="B568" s="975"/>
      <c r="C568" s="1030"/>
      <c r="D568" s="1008"/>
      <c r="E568" s="1008"/>
      <c r="F568" s="1089"/>
      <c r="G568" s="1008"/>
      <c r="H568" s="1030"/>
      <c r="I568" s="838" t="s">
        <v>4683</v>
      </c>
      <c r="J568" s="840" t="s">
        <v>171</v>
      </c>
      <c r="K568" s="846" t="s">
        <v>4448</v>
      </c>
      <c r="L568" s="838" t="str">
        <f>VLOOKUP(K568,CódigosRetorno!$A$2:$B$1683,2,FALSE)</f>
        <v>El XML no contiene el tag de BVME transporte ferroviario: Servicio transporte: Ciudad o lugar de origen - Código de ubigeo</v>
      </c>
      <c r="M568" s="840" t="s">
        <v>424</v>
      </c>
      <c r="N568" s="860" t="s">
        <v>163</v>
      </c>
    </row>
    <row r="569" spans="1:14" ht="36" x14ac:dyDescent="0.3">
      <c r="A569" s="304"/>
      <c r="B569" s="975"/>
      <c r="C569" s="1030"/>
      <c r="D569" s="1008"/>
      <c r="E569" s="1008"/>
      <c r="F569" s="1089"/>
      <c r="G569" s="1008"/>
      <c r="H569" s="1030"/>
      <c r="I569" s="838" t="s">
        <v>4684</v>
      </c>
      <c r="J569" s="840" t="s">
        <v>171</v>
      </c>
      <c r="K569" s="846" t="s">
        <v>4449</v>
      </c>
      <c r="L569" s="838" t="str">
        <f>VLOOKUP(K569,CódigosRetorno!$A$2:$B$1683,2,FALSE)</f>
        <v>El XML no contiene el tag de BVME transporte ferroviario: Servicio transporte: Ciudad o lugar de origen - Dirección detallada</v>
      </c>
      <c r="M569" s="840" t="s">
        <v>424</v>
      </c>
      <c r="N569" s="860" t="s">
        <v>163</v>
      </c>
    </row>
    <row r="570" spans="1:14" ht="36" x14ac:dyDescent="0.3">
      <c r="A570" s="304"/>
      <c r="B570" s="975"/>
      <c r="C570" s="1030"/>
      <c r="D570" s="1008"/>
      <c r="E570" s="1008"/>
      <c r="F570" s="1089"/>
      <c r="G570" s="1008"/>
      <c r="H570" s="1030"/>
      <c r="I570" s="838" t="s">
        <v>4685</v>
      </c>
      <c r="J570" s="840" t="s">
        <v>171</v>
      </c>
      <c r="K570" s="846" t="s">
        <v>4450</v>
      </c>
      <c r="L570" s="838" t="str">
        <f>VLOOKUP(K570,CódigosRetorno!$A$2:$B$1683,2,FALSE)</f>
        <v>El XML no contiene el tag de BVME transporte ferroviario: Servicio transporte: Ciudad o lugar de destino - Código de ubigeo</v>
      </c>
      <c r="M570" s="840" t="s">
        <v>424</v>
      </c>
      <c r="N570" s="860" t="s">
        <v>163</v>
      </c>
    </row>
    <row r="571" spans="1:14" ht="36" x14ac:dyDescent="0.3">
      <c r="A571" s="304"/>
      <c r="B571" s="975"/>
      <c r="C571" s="1030"/>
      <c r="D571" s="1008"/>
      <c r="E571" s="1008"/>
      <c r="F571" s="1089"/>
      <c r="G571" s="1008"/>
      <c r="H571" s="1030"/>
      <c r="I571" s="838" t="s">
        <v>4686</v>
      </c>
      <c r="J571" s="840" t="s">
        <v>171</v>
      </c>
      <c r="K571" s="846" t="s">
        <v>4451</v>
      </c>
      <c r="L571" s="838" t="str">
        <f>VLOOKUP(K571,CódigosRetorno!$A$2:$B$1683,2,FALSE)</f>
        <v>El XML no contiene el tag de BVME transporte ferroviario: Servicio transporte: Ciudad o lugar de destino - Dirección detallada</v>
      </c>
      <c r="M571" s="840" t="s">
        <v>424</v>
      </c>
      <c r="N571" s="860" t="s">
        <v>163</v>
      </c>
    </row>
    <row r="572" spans="1:14" ht="36" x14ac:dyDescent="0.3">
      <c r="A572" s="304"/>
      <c r="B572" s="975"/>
      <c r="C572" s="1030"/>
      <c r="D572" s="1008"/>
      <c r="E572" s="1008"/>
      <c r="F572" s="1089"/>
      <c r="G572" s="1008"/>
      <c r="H572" s="1030"/>
      <c r="I572" s="838" t="s">
        <v>4687</v>
      </c>
      <c r="J572" s="840" t="s">
        <v>171</v>
      </c>
      <c r="K572" s="846" t="s">
        <v>4452</v>
      </c>
      <c r="L572" s="838" t="str">
        <f>VLOOKUP(K572,CódigosRetorno!$A$2:$B$1683,2,FALSE)</f>
        <v>El XML no contiene el tag de BVME transporte ferroviario: Servicio transporte:Número de asiento</v>
      </c>
      <c r="M572" s="840" t="s">
        <v>424</v>
      </c>
      <c r="N572" s="860" t="s">
        <v>163</v>
      </c>
    </row>
    <row r="573" spans="1:14" ht="24" x14ac:dyDescent="0.3">
      <c r="A573" s="304"/>
      <c r="B573" s="975"/>
      <c r="C573" s="1030"/>
      <c r="D573" s="1008"/>
      <c r="E573" s="1008"/>
      <c r="F573" s="1089"/>
      <c r="G573" s="837" t="s">
        <v>3983</v>
      </c>
      <c r="H573" s="838" t="s">
        <v>3888</v>
      </c>
      <c r="I573" s="838" t="s">
        <v>6442</v>
      </c>
      <c r="J573" s="840" t="s">
        <v>1075</v>
      </c>
      <c r="K573" s="846" t="s">
        <v>4227</v>
      </c>
      <c r="L573" s="838" t="str">
        <f>VLOOKUP(K573,CódigosRetorno!$A$2:$B$1683,2,FALSE)</f>
        <v>El dato ingresado como atributo @listName es incorrecto.</v>
      </c>
      <c r="M573" s="840" t="s">
        <v>424</v>
      </c>
      <c r="N573" s="860" t="s">
        <v>163</v>
      </c>
    </row>
    <row r="574" spans="1:14" ht="24" x14ac:dyDescent="0.3">
      <c r="A574" s="304"/>
      <c r="B574" s="975"/>
      <c r="C574" s="1030"/>
      <c r="D574" s="1008"/>
      <c r="E574" s="1008"/>
      <c r="F574" s="1089"/>
      <c r="G574" s="837" t="s">
        <v>3885</v>
      </c>
      <c r="H574" s="838" t="s">
        <v>3886</v>
      </c>
      <c r="I574" s="838" t="s">
        <v>4238</v>
      </c>
      <c r="J574" s="846" t="s">
        <v>1075</v>
      </c>
      <c r="K574" s="853" t="s">
        <v>4226</v>
      </c>
      <c r="L574" s="838" t="str">
        <f>VLOOKUP(K574,CódigosRetorno!$A$2:$B$1683,2,FALSE)</f>
        <v>El dato ingresado como atributo @listAgencyName es incorrecto.</v>
      </c>
      <c r="M574" s="840" t="s">
        <v>424</v>
      </c>
      <c r="N574" s="860" t="s">
        <v>163</v>
      </c>
    </row>
    <row r="575" spans="1:14" ht="36" x14ac:dyDescent="0.3">
      <c r="A575" s="304"/>
      <c r="B575" s="975"/>
      <c r="C575" s="1030"/>
      <c r="D575" s="1008"/>
      <c r="E575" s="1008"/>
      <c r="F575" s="1089"/>
      <c r="G575" s="860" t="s">
        <v>3984</v>
      </c>
      <c r="H575" s="867" t="s">
        <v>3890</v>
      </c>
      <c r="I575" s="838" t="s">
        <v>6443</v>
      </c>
      <c r="J575" s="846" t="s">
        <v>1075</v>
      </c>
      <c r="K575" s="853" t="s">
        <v>4228</v>
      </c>
      <c r="L575" s="838" t="str">
        <f>VLOOKUP(K575,CódigosRetorno!$A$2:$B$1683,2,FALSE)</f>
        <v>El dato ingresado como atributo @listURI es incorrecto.</v>
      </c>
      <c r="M575" s="840" t="s">
        <v>424</v>
      </c>
      <c r="N575" s="860" t="s">
        <v>163</v>
      </c>
    </row>
    <row r="576" spans="1:14" ht="36" x14ac:dyDescent="0.3">
      <c r="A576" s="304"/>
      <c r="B576" s="975"/>
      <c r="C576" s="1030"/>
      <c r="D576" s="1008"/>
      <c r="E576" s="1008"/>
      <c r="F576" s="1089" t="s">
        <v>4637</v>
      </c>
      <c r="G576" s="1089" t="s">
        <v>5736</v>
      </c>
      <c r="H576" s="1030" t="s">
        <v>4120</v>
      </c>
      <c r="I576" s="838" t="s">
        <v>6052</v>
      </c>
      <c r="J576" s="840" t="s">
        <v>171</v>
      </c>
      <c r="K576" s="846" t="s">
        <v>3787</v>
      </c>
      <c r="L576" s="838" t="str">
        <f>VLOOKUP(K576,CódigosRetorno!$A$2:$B$1683,2,FALSE)</f>
        <v>El XML no contiene tag o no existe información del valor del concepto por linea.</v>
      </c>
      <c r="M576" s="840" t="s">
        <v>424</v>
      </c>
      <c r="N576" s="860" t="s">
        <v>163</v>
      </c>
    </row>
    <row r="577" spans="1:14" ht="60" x14ac:dyDescent="0.3">
      <c r="A577" s="304"/>
      <c r="B577" s="975"/>
      <c r="C577" s="1030"/>
      <c r="D577" s="1008"/>
      <c r="E577" s="1008"/>
      <c r="F577" s="1089"/>
      <c r="G577" s="1089"/>
      <c r="H577" s="1030"/>
      <c r="I577" s="714" t="s">
        <v>6498</v>
      </c>
      <c r="J577" s="842" t="s">
        <v>1075</v>
      </c>
      <c r="K577" s="373" t="s">
        <v>4401</v>
      </c>
      <c r="L577" s="838" t="str">
        <f>VLOOKUP(K577,CódigosRetorno!$A$2:$B$1683,2,FALSE)</f>
        <v>El dato ingresado como valor del concepto de la linea no cumple con el formato establecido.</v>
      </c>
      <c r="M577" s="840" t="s">
        <v>424</v>
      </c>
      <c r="N577" s="860" t="s">
        <v>163</v>
      </c>
    </row>
    <row r="578" spans="1:14" ht="24" x14ac:dyDescent="0.3">
      <c r="A578" s="304"/>
      <c r="B578" s="975"/>
      <c r="C578" s="1030"/>
      <c r="D578" s="1008"/>
      <c r="E578" s="1008"/>
      <c r="F578" s="1089"/>
      <c r="G578" s="1089"/>
      <c r="H578" s="1030"/>
      <c r="I578" s="838" t="s">
        <v>6005</v>
      </c>
      <c r="J578" s="840" t="s">
        <v>1075</v>
      </c>
      <c r="K578" s="846" t="s">
        <v>4401</v>
      </c>
      <c r="L578" s="838" t="str">
        <f>VLOOKUP(K578,CódigosRetorno!$A$2:$B$1683,2,FALSE)</f>
        <v>El dato ingresado como valor del concepto de la linea no cumple con el formato establecido.</v>
      </c>
      <c r="M578" s="840" t="s">
        <v>424</v>
      </c>
      <c r="N578" s="837" t="s">
        <v>4654</v>
      </c>
    </row>
    <row r="579" spans="1:14" ht="24" x14ac:dyDescent="0.3">
      <c r="A579" s="304"/>
      <c r="B579" s="975"/>
      <c r="C579" s="1030"/>
      <c r="D579" s="1008"/>
      <c r="E579" s="1008"/>
      <c r="F579" s="1089"/>
      <c r="G579" s="1089"/>
      <c r="H579" s="1030"/>
      <c r="I579" s="838" t="s">
        <v>6006</v>
      </c>
      <c r="J579" s="840" t="s">
        <v>1075</v>
      </c>
      <c r="K579" s="846" t="s">
        <v>4401</v>
      </c>
      <c r="L579" s="838" t="str">
        <f>VLOOKUP(K579,CódigosRetorno!$A$2:$B$1683,2,FALSE)</f>
        <v>El dato ingresado como valor del concepto de la linea no cumple con el formato establecido.</v>
      </c>
      <c r="M579" s="840" t="s">
        <v>424</v>
      </c>
      <c r="N579" s="837" t="s">
        <v>4642</v>
      </c>
    </row>
    <row r="580" spans="1:14" ht="60" x14ac:dyDescent="0.3">
      <c r="A580" s="304"/>
      <c r="B580" s="975"/>
      <c r="C580" s="1030"/>
      <c r="D580" s="1008"/>
      <c r="E580" s="1008"/>
      <c r="F580" s="1089"/>
      <c r="G580" s="1089"/>
      <c r="H580" s="1030"/>
      <c r="I580" s="714" t="s">
        <v>6487</v>
      </c>
      <c r="J580" s="842" t="s">
        <v>1075</v>
      </c>
      <c r="K580" s="373" t="s">
        <v>4401</v>
      </c>
      <c r="L580" s="838" t="str">
        <f>VLOOKUP(K580,CódigosRetorno!$A$2:$B$1683,2,FALSE)</f>
        <v>El dato ingresado como valor del concepto de la linea no cumple con el formato establecido.</v>
      </c>
      <c r="M580" s="840" t="s">
        <v>424</v>
      </c>
      <c r="N580" s="860" t="s">
        <v>163</v>
      </c>
    </row>
    <row r="581" spans="1:14" ht="24" x14ac:dyDescent="0.3">
      <c r="A581" s="304"/>
      <c r="B581" s="975"/>
      <c r="C581" s="1030"/>
      <c r="D581" s="1008"/>
      <c r="E581" s="1008"/>
      <c r="F581" s="1089"/>
      <c r="G581" s="1089"/>
      <c r="H581" s="1030"/>
      <c r="I581" s="838" t="s">
        <v>6007</v>
      </c>
      <c r="J581" s="840" t="s">
        <v>1075</v>
      </c>
      <c r="K581" s="846" t="s">
        <v>4401</v>
      </c>
      <c r="L581" s="838" t="str">
        <f>VLOOKUP(K581,CódigosRetorno!$A$2:$B$1683,2,FALSE)</f>
        <v>El dato ingresado como valor del concepto de la linea no cumple con el formato establecido.</v>
      </c>
      <c r="M581" s="840" t="s">
        <v>424</v>
      </c>
      <c r="N581" s="837" t="s">
        <v>4642</v>
      </c>
    </row>
    <row r="582" spans="1:14" ht="60" x14ac:dyDescent="0.3">
      <c r="A582" s="304"/>
      <c r="B582" s="975"/>
      <c r="C582" s="1030"/>
      <c r="D582" s="1008"/>
      <c r="E582" s="1008"/>
      <c r="F582" s="1089"/>
      <c r="G582" s="1089"/>
      <c r="H582" s="1030"/>
      <c r="I582" s="714" t="s">
        <v>6488</v>
      </c>
      <c r="J582" s="842" t="s">
        <v>1075</v>
      </c>
      <c r="K582" s="373" t="s">
        <v>4401</v>
      </c>
      <c r="L582" s="838" t="str">
        <f>VLOOKUP(K582,CódigosRetorno!$A$2:$B$1683,2,FALSE)</f>
        <v>El dato ingresado como valor del concepto de la linea no cumple con el formato establecido.</v>
      </c>
      <c r="M582" s="840" t="s">
        <v>424</v>
      </c>
      <c r="N582" s="860" t="s">
        <v>163</v>
      </c>
    </row>
    <row r="583" spans="1:14" ht="60" x14ac:dyDescent="0.3">
      <c r="A583" s="304"/>
      <c r="B583" s="975"/>
      <c r="C583" s="1030"/>
      <c r="D583" s="1008"/>
      <c r="E583" s="1008"/>
      <c r="F583" s="1089"/>
      <c r="G583" s="1089"/>
      <c r="H583" s="1030"/>
      <c r="I583" s="714" t="s">
        <v>6489</v>
      </c>
      <c r="J583" s="842" t="s">
        <v>1075</v>
      </c>
      <c r="K583" s="373" t="s">
        <v>4401</v>
      </c>
      <c r="L583" s="838" t="str">
        <f>VLOOKUP(K583,CódigosRetorno!$A$2:$B$1683,2,FALSE)</f>
        <v>El dato ingresado como valor del concepto de la linea no cumple con el formato establecido.</v>
      </c>
      <c r="M583" s="840" t="s">
        <v>424</v>
      </c>
      <c r="N583" s="860" t="s">
        <v>163</v>
      </c>
    </row>
    <row r="584" spans="1:14" ht="60" x14ac:dyDescent="0.3">
      <c r="A584" s="304"/>
      <c r="B584" s="975"/>
      <c r="C584" s="1030"/>
      <c r="D584" s="1008"/>
      <c r="E584" s="1008"/>
      <c r="F584" s="1089"/>
      <c r="G584" s="1089"/>
      <c r="H584" s="1030"/>
      <c r="I584" s="714" t="s">
        <v>6490</v>
      </c>
      <c r="J584" s="842" t="s">
        <v>1075</v>
      </c>
      <c r="K584" s="373" t="s">
        <v>4401</v>
      </c>
      <c r="L584" s="838" t="str">
        <f>VLOOKUP(K584,CódigosRetorno!$A$2:$B$1683,2,FALSE)</f>
        <v>El dato ingresado como valor del concepto de la linea no cumple con el formato establecido.</v>
      </c>
      <c r="M584" s="840" t="s">
        <v>424</v>
      </c>
      <c r="N584" s="860" t="s">
        <v>163</v>
      </c>
    </row>
    <row r="585" spans="1:14" ht="24" x14ac:dyDescent="0.3">
      <c r="A585" s="304"/>
      <c r="B585" s="1008">
        <v>85</v>
      </c>
      <c r="C585" s="1030" t="s">
        <v>4487</v>
      </c>
      <c r="D585" s="1008" t="s">
        <v>14</v>
      </c>
      <c r="E585" s="1008" t="s">
        <v>8</v>
      </c>
      <c r="F585" s="846" t="s">
        <v>5</v>
      </c>
      <c r="G585" s="837"/>
      <c r="H585" s="838" t="s">
        <v>4063</v>
      </c>
      <c r="I585" s="838" t="s">
        <v>4743</v>
      </c>
      <c r="J585" s="840" t="s">
        <v>1075</v>
      </c>
      <c r="K585" s="846" t="s">
        <v>3855</v>
      </c>
      <c r="L585" s="838" t="str">
        <f>VLOOKUP(K585,CódigosRetorno!$A$2:$B$1683,2,FALSE)</f>
        <v>No existe información en el nombre del concepto.</v>
      </c>
      <c r="M585" s="840" t="s">
        <v>424</v>
      </c>
      <c r="N585" s="837" t="s">
        <v>163</v>
      </c>
    </row>
    <row r="586" spans="1:14" ht="24" x14ac:dyDescent="0.3">
      <c r="A586" s="304"/>
      <c r="B586" s="1008"/>
      <c r="C586" s="1030"/>
      <c r="D586" s="1008"/>
      <c r="E586" s="1008"/>
      <c r="F586" s="1089" t="s">
        <v>40</v>
      </c>
      <c r="G586" s="1008" t="s">
        <v>5714</v>
      </c>
      <c r="H586" s="1030" t="s">
        <v>4064</v>
      </c>
      <c r="I586" s="838" t="s">
        <v>4541</v>
      </c>
      <c r="J586" s="863" t="s">
        <v>1075</v>
      </c>
      <c r="K586" s="861" t="s">
        <v>4379</v>
      </c>
      <c r="L586" s="838" t="str">
        <f>VLOOKUP(K586,CódigosRetorno!$A$2:$B$1683,2,FALSE)</f>
        <v>El dato ingresado como codigo de identificación de concepto tributario no es valido (catalogo nro 55)</v>
      </c>
      <c r="M586" s="840" t="s">
        <v>424</v>
      </c>
      <c r="N586" s="837" t="s">
        <v>4646</v>
      </c>
    </row>
    <row r="587" spans="1:14" ht="36" x14ac:dyDescent="0.3">
      <c r="A587" s="304"/>
      <c r="B587" s="1008"/>
      <c r="C587" s="1030"/>
      <c r="D587" s="1008"/>
      <c r="E587" s="1008"/>
      <c r="F587" s="1089"/>
      <c r="G587" s="1008"/>
      <c r="H587" s="1030"/>
      <c r="I587" s="838" t="s">
        <v>4688</v>
      </c>
      <c r="J587" s="840" t="s">
        <v>171</v>
      </c>
      <c r="K587" s="846" t="s">
        <v>4454</v>
      </c>
      <c r="L587" s="838" t="str">
        <f>VLOOKUP(K587,CódigosRetorno!$A$2:$B$1683,2,FALSE)</f>
        <v>El XML no contiene el tag de BVME transporte ferroviario: Servicio transporte: Fecha programada de inicio de viaje</v>
      </c>
      <c r="M587" s="840" t="s">
        <v>424</v>
      </c>
      <c r="N587" s="837" t="s">
        <v>163</v>
      </c>
    </row>
    <row r="588" spans="1:14" ht="24" x14ac:dyDescent="0.3">
      <c r="A588" s="304"/>
      <c r="B588" s="1008"/>
      <c r="C588" s="1030"/>
      <c r="D588" s="1008"/>
      <c r="E588" s="1008"/>
      <c r="F588" s="1089"/>
      <c r="G588" s="837" t="s">
        <v>3983</v>
      </c>
      <c r="H588" s="838" t="s">
        <v>3888</v>
      </c>
      <c r="I588" s="838" t="s">
        <v>6442</v>
      </c>
      <c r="J588" s="840" t="s">
        <v>1075</v>
      </c>
      <c r="K588" s="846" t="s">
        <v>4227</v>
      </c>
      <c r="L588" s="838" t="str">
        <f>VLOOKUP(K588,CódigosRetorno!$A$2:$B$1683,2,FALSE)</f>
        <v>El dato ingresado como atributo @listName es incorrecto.</v>
      </c>
      <c r="M588" s="840" t="s">
        <v>424</v>
      </c>
      <c r="N588" s="860" t="s">
        <v>163</v>
      </c>
    </row>
    <row r="589" spans="1:14" ht="24" x14ac:dyDescent="0.3">
      <c r="A589" s="304"/>
      <c r="B589" s="1008"/>
      <c r="C589" s="1030"/>
      <c r="D589" s="1008"/>
      <c r="E589" s="1008"/>
      <c r="F589" s="1089"/>
      <c r="G589" s="837" t="s">
        <v>3885</v>
      </c>
      <c r="H589" s="838" t="s">
        <v>3886</v>
      </c>
      <c r="I589" s="838" t="s">
        <v>4238</v>
      </c>
      <c r="J589" s="846" t="s">
        <v>1075</v>
      </c>
      <c r="K589" s="853" t="s">
        <v>4226</v>
      </c>
      <c r="L589" s="838" t="str">
        <f>VLOOKUP(K589,CódigosRetorno!$A$2:$B$1683,2,FALSE)</f>
        <v>El dato ingresado como atributo @listAgencyName es incorrecto.</v>
      </c>
      <c r="M589" s="840" t="s">
        <v>424</v>
      </c>
      <c r="N589" s="860" t="s">
        <v>163</v>
      </c>
    </row>
    <row r="590" spans="1:14" ht="36" x14ac:dyDescent="0.3">
      <c r="A590" s="304"/>
      <c r="B590" s="1008"/>
      <c r="C590" s="1030"/>
      <c r="D590" s="1008"/>
      <c r="E590" s="1008"/>
      <c r="F590" s="1089"/>
      <c r="G590" s="860" t="s">
        <v>3984</v>
      </c>
      <c r="H590" s="867" t="s">
        <v>3890</v>
      </c>
      <c r="I590" s="838" t="s">
        <v>6443</v>
      </c>
      <c r="J590" s="846" t="s">
        <v>1075</v>
      </c>
      <c r="K590" s="853" t="s">
        <v>4228</v>
      </c>
      <c r="L590" s="838" t="str">
        <f>VLOOKUP(K590,CódigosRetorno!$A$2:$B$1683,2,FALSE)</f>
        <v>El dato ingresado como atributo @listURI es incorrecto.</v>
      </c>
      <c r="M590" s="840" t="s">
        <v>424</v>
      </c>
      <c r="N590" s="860" t="s">
        <v>163</v>
      </c>
    </row>
    <row r="591" spans="1:14" ht="24" x14ac:dyDescent="0.3">
      <c r="A591" s="304"/>
      <c r="B591" s="1008"/>
      <c r="C591" s="1030"/>
      <c r="D591" s="1008"/>
      <c r="E591" s="1008"/>
      <c r="F591" s="846" t="s">
        <v>137</v>
      </c>
      <c r="G591" s="846" t="s">
        <v>21</v>
      </c>
      <c r="H591" s="838" t="s">
        <v>4121</v>
      </c>
      <c r="I591" s="838" t="s">
        <v>6008</v>
      </c>
      <c r="J591" s="840" t="s">
        <v>171</v>
      </c>
      <c r="K591" s="846" t="s">
        <v>3788</v>
      </c>
      <c r="L591" s="838" t="str">
        <f>VLOOKUP(K591,CódigosRetorno!$A$2:$B$1683,2,FALSE)</f>
        <v>El XML no contiene tag de la fecha del concepto por linea.</v>
      </c>
      <c r="M591" s="840" t="s">
        <v>424</v>
      </c>
      <c r="N591" s="860" t="s">
        <v>163</v>
      </c>
    </row>
    <row r="592" spans="1:14" ht="24" x14ac:dyDescent="0.3">
      <c r="A592" s="304"/>
      <c r="B592" s="1008">
        <f>B585+1</f>
        <v>86</v>
      </c>
      <c r="C592" s="1030" t="s">
        <v>4122</v>
      </c>
      <c r="D592" s="1008" t="s">
        <v>14</v>
      </c>
      <c r="E592" s="1008" t="s">
        <v>8</v>
      </c>
      <c r="F592" s="846" t="s">
        <v>5</v>
      </c>
      <c r="G592" s="837"/>
      <c r="H592" s="838" t="s">
        <v>4063</v>
      </c>
      <c r="I592" s="838" t="s">
        <v>4743</v>
      </c>
      <c r="J592" s="840" t="s">
        <v>1075</v>
      </c>
      <c r="K592" s="846" t="s">
        <v>3855</v>
      </c>
      <c r="L592" s="838" t="str">
        <f>VLOOKUP(K592,CódigosRetorno!$A$2:$B$1683,2,FALSE)</f>
        <v>No existe información en el nombre del concepto.</v>
      </c>
      <c r="M592" s="840" t="s">
        <v>424</v>
      </c>
      <c r="N592" s="837" t="s">
        <v>163</v>
      </c>
    </row>
    <row r="593" spans="1:14" ht="24" x14ac:dyDescent="0.3">
      <c r="A593" s="304"/>
      <c r="B593" s="1008"/>
      <c r="C593" s="1030"/>
      <c r="D593" s="1008"/>
      <c r="E593" s="1008"/>
      <c r="F593" s="1089" t="s">
        <v>40</v>
      </c>
      <c r="G593" s="1008" t="s">
        <v>5714</v>
      </c>
      <c r="H593" s="1030" t="s">
        <v>4064</v>
      </c>
      <c r="I593" s="838" t="s">
        <v>4541</v>
      </c>
      <c r="J593" s="863" t="s">
        <v>1075</v>
      </c>
      <c r="K593" s="861" t="s">
        <v>4379</v>
      </c>
      <c r="L593" s="838" t="str">
        <f>VLOOKUP(K593,CódigosRetorno!$A$2:$B$1683,2,FALSE)</f>
        <v>El dato ingresado como codigo de identificación de concepto tributario no es valido (catalogo nro 55)</v>
      </c>
      <c r="M593" s="840" t="s">
        <v>424</v>
      </c>
      <c r="N593" s="837" t="s">
        <v>4646</v>
      </c>
    </row>
    <row r="594" spans="1:14" ht="36" x14ac:dyDescent="0.3">
      <c r="A594" s="304"/>
      <c r="B594" s="1008"/>
      <c r="C594" s="1030"/>
      <c r="D594" s="1008"/>
      <c r="E594" s="1008"/>
      <c r="F594" s="1089"/>
      <c r="G594" s="1008"/>
      <c r="H594" s="1030"/>
      <c r="I594" s="838" t="s">
        <v>4867</v>
      </c>
      <c r="J594" s="840" t="s">
        <v>171</v>
      </c>
      <c r="K594" s="846" t="s">
        <v>4453</v>
      </c>
      <c r="L594" s="838" t="str">
        <f>VLOOKUP(K594,CódigosRetorno!$A$2:$B$1683,2,FALSE)</f>
        <v>El XML no contiene el tag de BVME transporte ferroviario: Servicio transporte: Hora programada de inicio de viaje</v>
      </c>
      <c r="M594" s="840" t="s">
        <v>424</v>
      </c>
      <c r="N594" s="860" t="s">
        <v>163</v>
      </c>
    </row>
    <row r="595" spans="1:14" ht="24" x14ac:dyDescent="0.3">
      <c r="A595" s="304"/>
      <c r="B595" s="1008"/>
      <c r="C595" s="1030"/>
      <c r="D595" s="1008"/>
      <c r="E595" s="1008"/>
      <c r="F595" s="1089"/>
      <c r="G595" s="837" t="s">
        <v>3983</v>
      </c>
      <c r="H595" s="838" t="s">
        <v>3888</v>
      </c>
      <c r="I595" s="838" t="s">
        <v>6442</v>
      </c>
      <c r="J595" s="840" t="s">
        <v>1075</v>
      </c>
      <c r="K595" s="846" t="s">
        <v>4227</v>
      </c>
      <c r="L595" s="838" t="str">
        <f>VLOOKUP(K595,CódigosRetorno!$A$2:$B$1683,2,FALSE)</f>
        <v>El dato ingresado como atributo @listName es incorrecto.</v>
      </c>
      <c r="M595" s="840" t="s">
        <v>424</v>
      </c>
      <c r="N595" s="860" t="s">
        <v>163</v>
      </c>
    </row>
    <row r="596" spans="1:14" ht="24" x14ac:dyDescent="0.3">
      <c r="A596" s="304"/>
      <c r="B596" s="1008"/>
      <c r="C596" s="1030"/>
      <c r="D596" s="1008"/>
      <c r="E596" s="1008"/>
      <c r="F596" s="1089"/>
      <c r="G596" s="837" t="s">
        <v>3885</v>
      </c>
      <c r="H596" s="838" t="s">
        <v>3886</v>
      </c>
      <c r="I596" s="838" t="s">
        <v>4238</v>
      </c>
      <c r="J596" s="846" t="s">
        <v>1075</v>
      </c>
      <c r="K596" s="853" t="s">
        <v>4226</v>
      </c>
      <c r="L596" s="838" t="str">
        <f>VLOOKUP(K596,CódigosRetorno!$A$2:$B$1683,2,FALSE)</f>
        <v>El dato ingresado como atributo @listAgencyName es incorrecto.</v>
      </c>
      <c r="M596" s="840" t="s">
        <v>424</v>
      </c>
      <c r="N596" s="860" t="s">
        <v>163</v>
      </c>
    </row>
    <row r="597" spans="1:14" ht="36" x14ac:dyDescent="0.3">
      <c r="A597" s="304"/>
      <c r="B597" s="1008"/>
      <c r="C597" s="1030"/>
      <c r="D597" s="1008"/>
      <c r="E597" s="1008"/>
      <c r="F597" s="1089"/>
      <c r="G597" s="860" t="s">
        <v>3984</v>
      </c>
      <c r="H597" s="867" t="s">
        <v>3890</v>
      </c>
      <c r="I597" s="838" t="s">
        <v>6443</v>
      </c>
      <c r="J597" s="846" t="s">
        <v>1075</v>
      </c>
      <c r="K597" s="853" t="s">
        <v>4228</v>
      </c>
      <c r="L597" s="838" t="str">
        <f>VLOOKUP(K597,CódigosRetorno!$A$2:$B$1683,2,FALSE)</f>
        <v>El dato ingresado como atributo @listURI es incorrecto.</v>
      </c>
      <c r="M597" s="840" t="s">
        <v>424</v>
      </c>
      <c r="N597" s="860" t="s">
        <v>163</v>
      </c>
    </row>
    <row r="598" spans="1:14" ht="24" x14ac:dyDescent="0.3">
      <c r="A598" s="304"/>
      <c r="B598" s="1008"/>
      <c r="C598" s="1030"/>
      <c r="D598" s="1008"/>
      <c r="E598" s="1008"/>
      <c r="F598" s="846" t="s">
        <v>160</v>
      </c>
      <c r="G598" s="846" t="s">
        <v>2777</v>
      </c>
      <c r="H598" s="838" t="s">
        <v>4123</v>
      </c>
      <c r="I598" s="838" t="s">
        <v>6009</v>
      </c>
      <c r="J598" s="840" t="s">
        <v>171</v>
      </c>
      <c r="K598" s="846" t="s">
        <v>4459</v>
      </c>
      <c r="L598" s="838" t="str">
        <f>VLOOKUP(K598,CódigosRetorno!$A$2:$B$1683,2,FALSE)</f>
        <v>El XML no contiene tag de la Hora del concepto por linea.</v>
      </c>
      <c r="M598" s="840" t="s">
        <v>424</v>
      </c>
      <c r="N598" s="860" t="s">
        <v>163</v>
      </c>
    </row>
    <row r="599" spans="1:14" ht="24" x14ac:dyDescent="0.3">
      <c r="A599" s="304"/>
      <c r="B599" s="975">
        <f>B592+1</f>
        <v>87</v>
      </c>
      <c r="C599" s="1030" t="s">
        <v>4124</v>
      </c>
      <c r="D599" s="1008" t="s">
        <v>3</v>
      </c>
      <c r="E599" s="1008" t="s">
        <v>8</v>
      </c>
      <c r="F599" s="975" t="s">
        <v>12</v>
      </c>
      <c r="G599" s="1008" t="s">
        <v>5730</v>
      </c>
      <c r="H599" s="1030" t="s">
        <v>4125</v>
      </c>
      <c r="I599" s="838" t="s">
        <v>4679</v>
      </c>
      <c r="J599" s="840" t="s">
        <v>171</v>
      </c>
      <c r="K599" s="846" t="s">
        <v>4460</v>
      </c>
      <c r="L599" s="838" t="str">
        <f>VLOOKUP(K599,CódigosRetorno!$A$2:$B$1683,2,FALSE)</f>
        <v>El XML no contiene el tag de BVME transporte ferroviario: Servicio transporte: Forma de Pago</v>
      </c>
      <c r="M599" s="840" t="s">
        <v>424</v>
      </c>
      <c r="N599" s="860" t="s">
        <v>163</v>
      </c>
    </row>
    <row r="600" spans="1:14" ht="24" x14ac:dyDescent="0.3">
      <c r="A600" s="304"/>
      <c r="B600" s="975"/>
      <c r="C600" s="1030"/>
      <c r="D600" s="1008"/>
      <c r="E600" s="1008"/>
      <c r="F600" s="975"/>
      <c r="G600" s="1008"/>
      <c r="H600" s="1030"/>
      <c r="I600" s="838" t="s">
        <v>4541</v>
      </c>
      <c r="J600" s="840" t="s">
        <v>171</v>
      </c>
      <c r="K600" s="846" t="s">
        <v>4461</v>
      </c>
      <c r="L600" s="838" t="str">
        <f>VLOOKUP(K600,CódigosRetorno!$A$2:$B$1683,2,FALSE)</f>
        <v>El dato ingreso como Forma de Pago o Medio de Pago no corresponde al valor esperado (catalogo nro 59)</v>
      </c>
      <c r="M600" s="840" t="s">
        <v>424</v>
      </c>
      <c r="N600" s="837" t="s">
        <v>4658</v>
      </c>
    </row>
    <row r="601" spans="1:14" ht="24" x14ac:dyDescent="0.3">
      <c r="A601" s="304"/>
      <c r="B601" s="975"/>
      <c r="C601" s="1030"/>
      <c r="D601" s="1008"/>
      <c r="E601" s="1008"/>
      <c r="F601" s="975"/>
      <c r="G601" s="837" t="s">
        <v>4985</v>
      </c>
      <c r="H601" s="838" t="s">
        <v>3888</v>
      </c>
      <c r="I601" s="838" t="s">
        <v>6454</v>
      </c>
      <c r="J601" s="840" t="s">
        <v>1075</v>
      </c>
      <c r="K601" s="846" t="s">
        <v>4227</v>
      </c>
      <c r="L601" s="838" t="str">
        <f>VLOOKUP(K601,CódigosRetorno!$A$2:$B$1683,2,FALSE)</f>
        <v>El dato ingresado como atributo @listName es incorrecto.</v>
      </c>
      <c r="M601" s="840" t="s">
        <v>424</v>
      </c>
      <c r="N601" s="860" t="s">
        <v>163</v>
      </c>
    </row>
    <row r="602" spans="1:14" ht="24" x14ac:dyDescent="0.3">
      <c r="A602" s="304"/>
      <c r="B602" s="975"/>
      <c r="C602" s="1030"/>
      <c r="D602" s="1008"/>
      <c r="E602" s="1008"/>
      <c r="F602" s="975"/>
      <c r="G602" s="837" t="s">
        <v>3885</v>
      </c>
      <c r="H602" s="838" t="s">
        <v>3886</v>
      </c>
      <c r="I602" s="838" t="s">
        <v>4238</v>
      </c>
      <c r="J602" s="846" t="s">
        <v>1075</v>
      </c>
      <c r="K602" s="853" t="s">
        <v>4226</v>
      </c>
      <c r="L602" s="838" t="str">
        <f>VLOOKUP(K602,CódigosRetorno!$A$2:$B$1683,2,FALSE)</f>
        <v>El dato ingresado como atributo @listAgencyName es incorrecto.</v>
      </c>
      <c r="M602" s="840" t="s">
        <v>424</v>
      </c>
      <c r="N602" s="860" t="s">
        <v>163</v>
      </c>
    </row>
    <row r="603" spans="1:14" ht="36" x14ac:dyDescent="0.3">
      <c r="A603" s="304"/>
      <c r="B603" s="975"/>
      <c r="C603" s="1030"/>
      <c r="D603" s="1008"/>
      <c r="E603" s="1008"/>
      <c r="F603" s="975"/>
      <c r="G603" s="860" t="s">
        <v>4126</v>
      </c>
      <c r="H603" s="867" t="s">
        <v>3890</v>
      </c>
      <c r="I603" s="838" t="s">
        <v>6455</v>
      </c>
      <c r="J603" s="846" t="s">
        <v>1075</v>
      </c>
      <c r="K603" s="853" t="s">
        <v>4228</v>
      </c>
      <c r="L603" s="838" t="str">
        <f>VLOOKUP(K603,CódigosRetorno!$A$2:$B$1683,2,FALSE)</f>
        <v>El dato ingresado como atributo @listURI es incorrecto.</v>
      </c>
      <c r="M603" s="840" t="s">
        <v>424</v>
      </c>
      <c r="N603" s="860" t="s">
        <v>163</v>
      </c>
    </row>
    <row r="604" spans="1:14" ht="36" x14ac:dyDescent="0.3">
      <c r="A604" s="304"/>
      <c r="B604" s="837">
        <f>B599+1</f>
        <v>88</v>
      </c>
      <c r="C604" s="838" t="s">
        <v>4127</v>
      </c>
      <c r="D604" s="840" t="s">
        <v>3</v>
      </c>
      <c r="E604" s="840" t="s">
        <v>8</v>
      </c>
      <c r="F604" s="837" t="s">
        <v>17</v>
      </c>
      <c r="G604" s="840"/>
      <c r="H604" s="838" t="s">
        <v>4128</v>
      </c>
      <c r="I604" s="838" t="s">
        <v>4679</v>
      </c>
      <c r="J604" s="840" t="s">
        <v>171</v>
      </c>
      <c r="K604" s="846" t="s">
        <v>4462</v>
      </c>
      <c r="L604" s="838" t="str">
        <f>VLOOKUP(K604,CódigosRetorno!$A$2:$B$1683,2,FALSE)</f>
        <v>El XML no contiene el tag de BVME transporte ferroviario: Servicio de transporte: Número de autorización de la transacción</v>
      </c>
      <c r="M604" s="840" t="s">
        <v>424</v>
      </c>
      <c r="N604" s="860" t="s">
        <v>163</v>
      </c>
    </row>
    <row r="605" spans="1:14" x14ac:dyDescent="0.3">
      <c r="A605" s="304"/>
      <c r="B605" s="1124" t="s">
        <v>4129</v>
      </c>
      <c r="C605" s="1124"/>
      <c r="D605" s="1124"/>
      <c r="E605" s="1124"/>
      <c r="F605" s="863"/>
      <c r="G605" s="863"/>
      <c r="H605" s="864"/>
      <c r="I605" s="864"/>
      <c r="J605" s="861" t="s">
        <v>163</v>
      </c>
      <c r="K605" s="381" t="s">
        <v>163</v>
      </c>
      <c r="L605" s="864" t="str">
        <f>VLOOKUP(K605,CódigosRetorno!$A$2:$B$1683,2,FALSE)</f>
        <v>-</v>
      </c>
      <c r="M605" s="480" t="s">
        <v>163</v>
      </c>
      <c r="N605" s="876" t="s">
        <v>163</v>
      </c>
    </row>
    <row r="606" spans="1:14" ht="24" x14ac:dyDescent="0.3">
      <c r="A606" s="304"/>
      <c r="B606" s="1125" t="s">
        <v>5470</v>
      </c>
      <c r="C606" s="1123" t="s">
        <v>4130</v>
      </c>
      <c r="D606" s="1126" t="s">
        <v>14</v>
      </c>
      <c r="E606" s="1126" t="s">
        <v>8</v>
      </c>
      <c r="F606" s="861" t="s">
        <v>5</v>
      </c>
      <c r="G606" s="862"/>
      <c r="H606" s="864" t="s">
        <v>4063</v>
      </c>
      <c r="I606" s="864" t="s">
        <v>4743</v>
      </c>
      <c r="J606" s="863" t="s">
        <v>1075</v>
      </c>
      <c r="K606" s="861" t="s">
        <v>3855</v>
      </c>
      <c r="L606" s="864" t="str">
        <f>VLOOKUP(K606,CódigosRetorno!$A$2:$B$1683,2,FALSE)</f>
        <v>No existe información en el nombre del concepto.</v>
      </c>
      <c r="M606" s="863" t="s">
        <v>424</v>
      </c>
      <c r="N606" s="862" t="s">
        <v>163</v>
      </c>
    </row>
    <row r="607" spans="1:14" ht="24" x14ac:dyDescent="0.3">
      <c r="A607" s="304"/>
      <c r="B607" s="1125"/>
      <c r="C607" s="1123"/>
      <c r="D607" s="1126"/>
      <c r="E607" s="1126"/>
      <c r="F607" s="1122" t="s">
        <v>40</v>
      </c>
      <c r="G607" s="1126" t="s">
        <v>5714</v>
      </c>
      <c r="H607" s="1123" t="s">
        <v>4064</v>
      </c>
      <c r="I607" s="864" t="s">
        <v>4541</v>
      </c>
      <c r="J607" s="863" t="s">
        <v>1075</v>
      </c>
      <c r="K607" s="861" t="s">
        <v>4379</v>
      </c>
      <c r="L607" s="864" t="str">
        <f>VLOOKUP(K607,CódigosRetorno!$A$2:$B$1683,2,FALSE)</f>
        <v>El dato ingresado como codigo de identificación de concepto tributario no es valido (catalogo nro 55)</v>
      </c>
      <c r="M607" s="863" t="s">
        <v>424</v>
      </c>
      <c r="N607" s="862" t="s">
        <v>4646</v>
      </c>
    </row>
    <row r="608" spans="1:14" ht="24" x14ac:dyDescent="0.3">
      <c r="A608" s="304"/>
      <c r="B608" s="1125"/>
      <c r="C608" s="1123"/>
      <c r="D608" s="1126"/>
      <c r="E608" s="1126"/>
      <c r="F608" s="1122"/>
      <c r="G608" s="1126"/>
      <c r="H608" s="1123"/>
      <c r="I608" s="864" t="s">
        <v>4689</v>
      </c>
      <c r="J608" s="863" t="s">
        <v>171</v>
      </c>
      <c r="K608" s="861" t="s">
        <v>4463</v>
      </c>
      <c r="L608" s="864" t="str">
        <f>VLOOKUP(K608,CódigosRetorno!$A$2:$B$1683,2,FALSE)</f>
        <v>El XML no contiene el tag de Regalía Petrolera: Decreto Supremo de aprobación del contrato</v>
      </c>
      <c r="M608" s="863" t="s">
        <v>424</v>
      </c>
      <c r="N608" s="876" t="s">
        <v>163</v>
      </c>
    </row>
    <row r="609" spans="1:14" ht="24" x14ac:dyDescent="0.3">
      <c r="A609" s="304"/>
      <c r="B609" s="1125"/>
      <c r="C609" s="1123"/>
      <c r="D609" s="1126"/>
      <c r="E609" s="1126"/>
      <c r="F609" s="1122"/>
      <c r="G609" s="1126"/>
      <c r="H609" s="1123"/>
      <c r="I609" s="864" t="s">
        <v>4690</v>
      </c>
      <c r="J609" s="863" t="s">
        <v>171</v>
      </c>
      <c r="K609" s="861" t="s">
        <v>4495</v>
      </c>
      <c r="L609" s="864" t="str">
        <f>VLOOKUP(K609,CódigosRetorno!$A$2:$B$1683,2,FALSE)</f>
        <v>El XML no contiene el tag de Regalía Petrolera: Area de contrato (Lote)</v>
      </c>
      <c r="M609" s="863" t="s">
        <v>424</v>
      </c>
      <c r="N609" s="876" t="s">
        <v>163</v>
      </c>
    </row>
    <row r="610" spans="1:14" ht="24" x14ac:dyDescent="0.3">
      <c r="A610" s="304"/>
      <c r="B610" s="1125"/>
      <c r="C610" s="1123"/>
      <c r="D610" s="1126"/>
      <c r="E610" s="1126"/>
      <c r="F610" s="1122"/>
      <c r="G610" s="862" t="s">
        <v>3983</v>
      </c>
      <c r="H610" s="864" t="s">
        <v>3888</v>
      </c>
      <c r="I610" s="864" t="s">
        <v>4273</v>
      </c>
      <c r="J610" s="863" t="s">
        <v>1075</v>
      </c>
      <c r="K610" s="861" t="s">
        <v>4227</v>
      </c>
      <c r="L610" s="864" t="str">
        <f>VLOOKUP(K610,CódigosRetorno!$A$2:$B$1683,2,FALSE)</f>
        <v>El dato ingresado como atributo @listName es incorrecto.</v>
      </c>
      <c r="M610" s="863" t="s">
        <v>424</v>
      </c>
      <c r="N610" s="876" t="s">
        <v>163</v>
      </c>
    </row>
    <row r="611" spans="1:14" ht="24" x14ac:dyDescent="0.3">
      <c r="A611" s="304"/>
      <c r="B611" s="1125"/>
      <c r="C611" s="1123"/>
      <c r="D611" s="1126"/>
      <c r="E611" s="1126"/>
      <c r="F611" s="1122"/>
      <c r="G611" s="862" t="s">
        <v>3885</v>
      </c>
      <c r="H611" s="864" t="s">
        <v>3886</v>
      </c>
      <c r="I611" s="864" t="s">
        <v>4224</v>
      </c>
      <c r="J611" s="861" t="s">
        <v>1075</v>
      </c>
      <c r="K611" s="381" t="s">
        <v>4226</v>
      </c>
      <c r="L611" s="864" t="str">
        <f>VLOOKUP(K611,CódigosRetorno!$A$2:$B$1683,2,FALSE)</f>
        <v>El dato ingresado como atributo @listAgencyName es incorrecto.</v>
      </c>
      <c r="M611" s="863" t="s">
        <v>424</v>
      </c>
      <c r="N611" s="876" t="s">
        <v>163</v>
      </c>
    </row>
    <row r="612" spans="1:14" ht="36" x14ac:dyDescent="0.3">
      <c r="A612" s="304"/>
      <c r="B612" s="1125"/>
      <c r="C612" s="1123"/>
      <c r="D612" s="1126"/>
      <c r="E612" s="1126"/>
      <c r="F612" s="1122"/>
      <c r="G612" s="876" t="s">
        <v>3984</v>
      </c>
      <c r="H612" s="407" t="s">
        <v>3890</v>
      </c>
      <c r="I612" s="864" t="s">
        <v>4274</v>
      </c>
      <c r="J612" s="861" t="s">
        <v>1075</v>
      </c>
      <c r="K612" s="381" t="s">
        <v>4228</v>
      </c>
      <c r="L612" s="864" t="str">
        <f>VLOOKUP(K612,CódigosRetorno!$A$2:$B$1683,2,FALSE)</f>
        <v>El dato ingresado como atributo @listURI es incorrecto.</v>
      </c>
      <c r="M612" s="863" t="s">
        <v>424</v>
      </c>
      <c r="N612" s="876" t="s">
        <v>163</v>
      </c>
    </row>
    <row r="613" spans="1:14" ht="24" x14ac:dyDescent="0.3">
      <c r="A613" s="304"/>
      <c r="B613" s="1125"/>
      <c r="C613" s="1123"/>
      <c r="D613" s="1126"/>
      <c r="E613" s="1126"/>
      <c r="F613" s="1122" t="s">
        <v>4321</v>
      </c>
      <c r="G613" s="1122"/>
      <c r="H613" s="1123" t="s">
        <v>4131</v>
      </c>
      <c r="I613" s="864" t="s">
        <v>6010</v>
      </c>
      <c r="J613" s="861" t="s">
        <v>171</v>
      </c>
      <c r="K613" s="381" t="s">
        <v>3787</v>
      </c>
      <c r="L613" s="864" t="str">
        <f>VLOOKUP(K613,CódigosRetorno!$A$2:$B$1683,2,FALSE)</f>
        <v>El XML no contiene tag o no existe información del valor del concepto por linea.</v>
      </c>
      <c r="M613" s="863" t="s">
        <v>424</v>
      </c>
      <c r="N613" s="876" t="s">
        <v>163</v>
      </c>
    </row>
    <row r="614" spans="1:14" ht="48" x14ac:dyDescent="0.3">
      <c r="A614" s="304"/>
      <c r="B614" s="1125"/>
      <c r="C614" s="1123"/>
      <c r="D614" s="1126"/>
      <c r="E614" s="1126"/>
      <c r="F614" s="1122"/>
      <c r="G614" s="1122"/>
      <c r="H614" s="1123"/>
      <c r="I614" s="864" t="s">
        <v>6011</v>
      </c>
      <c r="J614" s="863" t="s">
        <v>1075</v>
      </c>
      <c r="K614" s="861" t="s">
        <v>4401</v>
      </c>
      <c r="L614" s="864" t="str">
        <f>VLOOKUP(K614,CódigosRetorno!$A$2:$B$1683,2,FALSE)</f>
        <v>El dato ingresado como valor del concepto de la linea no cumple con el formato establecido.</v>
      </c>
      <c r="M614" s="863" t="s">
        <v>424</v>
      </c>
      <c r="N614" s="876" t="s">
        <v>163</v>
      </c>
    </row>
    <row r="615" spans="1:14" ht="48" x14ac:dyDescent="0.3">
      <c r="A615" s="304"/>
      <c r="B615" s="1125"/>
      <c r="C615" s="1123"/>
      <c r="D615" s="1126"/>
      <c r="E615" s="1126"/>
      <c r="F615" s="1122"/>
      <c r="G615" s="1122"/>
      <c r="H615" s="1123"/>
      <c r="I615" s="864" t="s">
        <v>6012</v>
      </c>
      <c r="J615" s="863" t="s">
        <v>1075</v>
      </c>
      <c r="K615" s="861" t="s">
        <v>4401</v>
      </c>
      <c r="L615" s="864" t="str">
        <f>VLOOKUP(K615,CódigosRetorno!$A$2:$B$1683,2,FALSE)</f>
        <v>El dato ingresado como valor del concepto de la linea no cumple con el formato establecido.</v>
      </c>
      <c r="M615" s="863" t="s">
        <v>424</v>
      </c>
      <c r="N615" s="876" t="s">
        <v>163</v>
      </c>
    </row>
    <row r="616" spans="1:14" ht="24" x14ac:dyDescent="0.3">
      <c r="A616" s="304"/>
      <c r="B616" s="1125">
        <v>87</v>
      </c>
      <c r="C616" s="1123" t="s">
        <v>4132</v>
      </c>
      <c r="D616" s="1126" t="s">
        <v>14</v>
      </c>
      <c r="E616" s="1126" t="s">
        <v>8</v>
      </c>
      <c r="F616" s="861" t="s">
        <v>5</v>
      </c>
      <c r="G616" s="862"/>
      <c r="H616" s="864" t="s">
        <v>4063</v>
      </c>
      <c r="I616" s="864" t="s">
        <v>4743</v>
      </c>
      <c r="J616" s="863" t="s">
        <v>1075</v>
      </c>
      <c r="K616" s="861" t="s">
        <v>3855</v>
      </c>
      <c r="L616" s="864" t="str">
        <f>VLOOKUP(K616,CódigosRetorno!$A$2:$B$1683,2,FALSE)</f>
        <v>No existe información en el nombre del concepto.</v>
      </c>
      <c r="M616" s="863" t="s">
        <v>424</v>
      </c>
      <c r="N616" s="876" t="s">
        <v>163</v>
      </c>
    </row>
    <row r="617" spans="1:14" ht="24" x14ac:dyDescent="0.3">
      <c r="A617" s="304"/>
      <c r="B617" s="1125"/>
      <c r="C617" s="1123"/>
      <c r="D617" s="1126"/>
      <c r="E617" s="1126"/>
      <c r="F617" s="1122" t="s">
        <v>40</v>
      </c>
      <c r="G617" s="1126" t="s">
        <v>5714</v>
      </c>
      <c r="H617" s="1129" t="s">
        <v>4064</v>
      </c>
      <c r="I617" s="864" t="s">
        <v>4541</v>
      </c>
      <c r="J617" s="863" t="s">
        <v>1075</v>
      </c>
      <c r="K617" s="861" t="s">
        <v>4379</v>
      </c>
      <c r="L617" s="864" t="str">
        <f>VLOOKUP(K617,CódigosRetorno!$A$2:$B$1683,2,FALSE)</f>
        <v>El dato ingresado como codigo de identificación de concepto tributario no es valido (catalogo nro 55)</v>
      </c>
      <c r="M617" s="863" t="s">
        <v>424</v>
      </c>
      <c r="N617" s="862" t="s">
        <v>4646</v>
      </c>
    </row>
    <row r="618" spans="1:14" ht="24" x14ac:dyDescent="0.3">
      <c r="A618" s="304"/>
      <c r="B618" s="1125"/>
      <c r="C618" s="1123"/>
      <c r="D618" s="1126"/>
      <c r="E618" s="1126"/>
      <c r="F618" s="1122"/>
      <c r="G618" s="1126"/>
      <c r="H618" s="1129"/>
      <c r="I618" s="864" t="s">
        <v>4691</v>
      </c>
      <c r="J618" s="861" t="s">
        <v>171</v>
      </c>
      <c r="K618" s="381" t="s">
        <v>4496</v>
      </c>
      <c r="L618" s="864" t="str">
        <f>VLOOKUP(K618,CódigosRetorno!$A$2:$B$1683,2,FALSE)</f>
        <v>El XML no contiene el tag de Regalía Petrolera: Periodo de pago - Fecha de inicio</v>
      </c>
      <c r="M618" s="863" t="s">
        <v>424</v>
      </c>
      <c r="N618" s="876" t="s">
        <v>163</v>
      </c>
    </row>
    <row r="619" spans="1:14" ht="24" x14ac:dyDescent="0.3">
      <c r="A619" s="304"/>
      <c r="B619" s="1125"/>
      <c r="C619" s="1123"/>
      <c r="D619" s="1126"/>
      <c r="E619" s="1126"/>
      <c r="F619" s="1122"/>
      <c r="G619" s="862" t="s">
        <v>3983</v>
      </c>
      <c r="H619" s="864" t="s">
        <v>3888</v>
      </c>
      <c r="I619" s="864" t="s">
        <v>4273</v>
      </c>
      <c r="J619" s="863" t="s">
        <v>1075</v>
      </c>
      <c r="K619" s="861" t="s">
        <v>4227</v>
      </c>
      <c r="L619" s="864" t="str">
        <f>VLOOKUP(K619,CódigosRetorno!$A$2:$B$1683,2,FALSE)</f>
        <v>El dato ingresado como atributo @listName es incorrecto.</v>
      </c>
      <c r="M619" s="863" t="s">
        <v>424</v>
      </c>
      <c r="N619" s="876" t="s">
        <v>163</v>
      </c>
    </row>
    <row r="620" spans="1:14" ht="24" x14ac:dyDescent="0.3">
      <c r="A620" s="304"/>
      <c r="B620" s="1125"/>
      <c r="C620" s="1123"/>
      <c r="D620" s="1126"/>
      <c r="E620" s="1126"/>
      <c r="F620" s="1122"/>
      <c r="G620" s="862" t="s">
        <v>3885</v>
      </c>
      <c r="H620" s="864" t="s">
        <v>3886</v>
      </c>
      <c r="I620" s="864" t="s">
        <v>4224</v>
      </c>
      <c r="J620" s="861" t="s">
        <v>1075</v>
      </c>
      <c r="K620" s="381" t="s">
        <v>4226</v>
      </c>
      <c r="L620" s="864" t="str">
        <f>VLOOKUP(K620,CódigosRetorno!$A$2:$B$1683,2,FALSE)</f>
        <v>El dato ingresado como atributo @listAgencyName es incorrecto.</v>
      </c>
      <c r="M620" s="863" t="s">
        <v>424</v>
      </c>
      <c r="N620" s="876" t="s">
        <v>163</v>
      </c>
    </row>
    <row r="621" spans="1:14" ht="36" x14ac:dyDescent="0.3">
      <c r="A621" s="304"/>
      <c r="B621" s="1125"/>
      <c r="C621" s="1123"/>
      <c r="D621" s="1126"/>
      <c r="E621" s="1126"/>
      <c r="F621" s="1122"/>
      <c r="G621" s="876" t="s">
        <v>3984</v>
      </c>
      <c r="H621" s="407" t="s">
        <v>3890</v>
      </c>
      <c r="I621" s="864" t="s">
        <v>4274</v>
      </c>
      <c r="J621" s="861" t="s">
        <v>1075</v>
      </c>
      <c r="K621" s="381" t="s">
        <v>4228</v>
      </c>
      <c r="L621" s="864" t="str">
        <f>VLOOKUP(K621,CódigosRetorno!$A$2:$B$1683,2,FALSE)</f>
        <v>El dato ingresado como atributo @listURI es incorrecto.</v>
      </c>
      <c r="M621" s="863" t="s">
        <v>424</v>
      </c>
      <c r="N621" s="876" t="s">
        <v>163</v>
      </c>
    </row>
    <row r="622" spans="1:14" ht="24" x14ac:dyDescent="0.3">
      <c r="A622" s="304"/>
      <c r="B622" s="1125"/>
      <c r="C622" s="1123"/>
      <c r="D622" s="1126"/>
      <c r="E622" s="1126"/>
      <c r="F622" s="861" t="s">
        <v>137</v>
      </c>
      <c r="G622" s="861" t="s">
        <v>21</v>
      </c>
      <c r="H622" s="864" t="s">
        <v>4121</v>
      </c>
      <c r="I622" s="864" t="s">
        <v>6013</v>
      </c>
      <c r="J622" s="863" t="s">
        <v>171</v>
      </c>
      <c r="K622" s="861" t="s">
        <v>3788</v>
      </c>
      <c r="L622" s="864" t="str">
        <f>VLOOKUP(K622,CódigosRetorno!$A$2:$B$1683,2,FALSE)</f>
        <v>El XML no contiene tag de la fecha del concepto por linea.</v>
      </c>
      <c r="M622" s="863" t="s">
        <v>424</v>
      </c>
      <c r="N622" s="876" t="s">
        <v>163</v>
      </c>
    </row>
    <row r="623" spans="1:14" ht="24" x14ac:dyDescent="0.3">
      <c r="A623" s="304"/>
      <c r="B623" s="1125">
        <f>B616+1</f>
        <v>88</v>
      </c>
      <c r="C623" s="1123" t="s">
        <v>4133</v>
      </c>
      <c r="D623" s="1126" t="s">
        <v>14</v>
      </c>
      <c r="E623" s="1126" t="s">
        <v>8</v>
      </c>
      <c r="F623" s="861" t="s">
        <v>5</v>
      </c>
      <c r="G623" s="862"/>
      <c r="H623" s="864" t="s">
        <v>4063</v>
      </c>
      <c r="I623" s="864" t="s">
        <v>4743</v>
      </c>
      <c r="J623" s="863" t="s">
        <v>1075</v>
      </c>
      <c r="K623" s="861" t="s">
        <v>3855</v>
      </c>
      <c r="L623" s="864" t="str">
        <f>VLOOKUP(K623,CódigosRetorno!$A$2:$B$1683,2,FALSE)</f>
        <v>No existe información en el nombre del concepto.</v>
      </c>
      <c r="M623" s="863" t="s">
        <v>424</v>
      </c>
      <c r="N623" s="876" t="s">
        <v>163</v>
      </c>
    </row>
    <row r="624" spans="1:14" ht="24" x14ac:dyDescent="0.3">
      <c r="A624" s="304"/>
      <c r="B624" s="1125"/>
      <c r="C624" s="1123"/>
      <c r="D624" s="1126"/>
      <c r="E624" s="1126"/>
      <c r="F624" s="1122" t="s">
        <v>40</v>
      </c>
      <c r="G624" s="1126" t="s">
        <v>5714</v>
      </c>
      <c r="H624" s="1129" t="s">
        <v>4064</v>
      </c>
      <c r="I624" s="864" t="s">
        <v>4541</v>
      </c>
      <c r="J624" s="863" t="s">
        <v>1075</v>
      </c>
      <c r="K624" s="861" t="s">
        <v>4379</v>
      </c>
      <c r="L624" s="864" t="str">
        <f>VLOOKUP(K624,CódigosRetorno!$A$2:$B$1683,2,FALSE)</f>
        <v>El dato ingresado como codigo de identificación de concepto tributario no es valido (catalogo nro 55)</v>
      </c>
      <c r="M624" s="863" t="s">
        <v>424</v>
      </c>
      <c r="N624" s="862" t="s">
        <v>4646</v>
      </c>
    </row>
    <row r="625" spans="1:14" ht="24" x14ac:dyDescent="0.3">
      <c r="A625" s="304"/>
      <c r="B625" s="1125"/>
      <c r="C625" s="1123"/>
      <c r="D625" s="1126"/>
      <c r="E625" s="1126"/>
      <c r="F625" s="1122"/>
      <c r="G625" s="1126"/>
      <c r="H625" s="1129"/>
      <c r="I625" s="864" t="s">
        <v>4692</v>
      </c>
      <c r="J625" s="861" t="s">
        <v>171</v>
      </c>
      <c r="K625" s="381" t="s">
        <v>4497</v>
      </c>
      <c r="L625" s="864" t="str">
        <f>VLOOKUP(K625,CódigosRetorno!$A$2:$B$1683,2,FALSE)</f>
        <v>El XML no contiene el tag de Regalía Petrolera: Periodo de pago - Fecha de fin</v>
      </c>
      <c r="M625" s="863" t="s">
        <v>424</v>
      </c>
      <c r="N625" s="876" t="s">
        <v>163</v>
      </c>
    </row>
    <row r="626" spans="1:14" ht="24" x14ac:dyDescent="0.3">
      <c r="A626" s="304"/>
      <c r="B626" s="1125"/>
      <c r="C626" s="1123"/>
      <c r="D626" s="1126"/>
      <c r="E626" s="1126"/>
      <c r="F626" s="1122"/>
      <c r="G626" s="862" t="s">
        <v>3983</v>
      </c>
      <c r="H626" s="864" t="s">
        <v>3888</v>
      </c>
      <c r="I626" s="864" t="s">
        <v>4273</v>
      </c>
      <c r="J626" s="863" t="s">
        <v>1075</v>
      </c>
      <c r="K626" s="861" t="s">
        <v>4227</v>
      </c>
      <c r="L626" s="864" t="str">
        <f>VLOOKUP(K626,CódigosRetorno!$A$2:$B$1683,2,FALSE)</f>
        <v>El dato ingresado como atributo @listName es incorrecto.</v>
      </c>
      <c r="M626" s="863" t="s">
        <v>424</v>
      </c>
      <c r="N626" s="876" t="s">
        <v>163</v>
      </c>
    </row>
    <row r="627" spans="1:14" ht="24" x14ac:dyDescent="0.3">
      <c r="A627" s="304"/>
      <c r="B627" s="1125"/>
      <c r="C627" s="1123"/>
      <c r="D627" s="1126"/>
      <c r="E627" s="1126"/>
      <c r="F627" s="1122"/>
      <c r="G627" s="862" t="s">
        <v>3885</v>
      </c>
      <c r="H627" s="864" t="s">
        <v>3886</v>
      </c>
      <c r="I627" s="864" t="s">
        <v>4224</v>
      </c>
      <c r="J627" s="861" t="s">
        <v>1075</v>
      </c>
      <c r="K627" s="381" t="s">
        <v>4226</v>
      </c>
      <c r="L627" s="864" t="str">
        <f>VLOOKUP(K627,CódigosRetorno!$A$2:$B$1683,2,FALSE)</f>
        <v>El dato ingresado como atributo @listAgencyName es incorrecto.</v>
      </c>
      <c r="M627" s="863" t="s">
        <v>424</v>
      </c>
      <c r="N627" s="876" t="s">
        <v>163</v>
      </c>
    </row>
    <row r="628" spans="1:14" ht="36" x14ac:dyDescent="0.3">
      <c r="A628" s="304"/>
      <c r="B628" s="1125"/>
      <c r="C628" s="1123"/>
      <c r="D628" s="1126"/>
      <c r="E628" s="1126"/>
      <c r="F628" s="1122"/>
      <c r="G628" s="876" t="s">
        <v>3984</v>
      </c>
      <c r="H628" s="407" t="s">
        <v>3890</v>
      </c>
      <c r="I628" s="864" t="s">
        <v>4274</v>
      </c>
      <c r="J628" s="861" t="s">
        <v>1075</v>
      </c>
      <c r="K628" s="381" t="s">
        <v>4228</v>
      </c>
      <c r="L628" s="864" t="str">
        <f>VLOOKUP(K628,CódigosRetorno!$A$2:$B$1683,2,FALSE)</f>
        <v>El dato ingresado como atributo @listURI es incorrecto.</v>
      </c>
      <c r="M628" s="863" t="s">
        <v>424</v>
      </c>
      <c r="N628" s="876" t="s">
        <v>163</v>
      </c>
    </row>
    <row r="629" spans="1:14" ht="24" x14ac:dyDescent="0.3">
      <c r="A629" s="304"/>
      <c r="B629" s="1125"/>
      <c r="C629" s="1123"/>
      <c r="D629" s="1126"/>
      <c r="E629" s="1126"/>
      <c r="F629" s="861" t="s">
        <v>137</v>
      </c>
      <c r="G629" s="861" t="s">
        <v>21</v>
      </c>
      <c r="H629" s="864" t="s">
        <v>4134</v>
      </c>
      <c r="I629" s="864" t="s">
        <v>6014</v>
      </c>
      <c r="J629" s="861" t="s">
        <v>171</v>
      </c>
      <c r="K629" s="861" t="s">
        <v>3788</v>
      </c>
      <c r="L629" s="864" t="str">
        <f>VLOOKUP(K629,CódigosRetorno!$A$2:$B$1683,2,FALSE)</f>
        <v>El XML no contiene tag de la fecha del concepto por linea.</v>
      </c>
      <c r="M629" s="863" t="s">
        <v>424</v>
      </c>
      <c r="N629" s="876" t="s">
        <v>163</v>
      </c>
    </row>
    <row r="630" spans="1:14" ht="24" x14ac:dyDescent="0.3">
      <c r="A630" s="304"/>
      <c r="B630" s="862">
        <f>B623+1</f>
        <v>89</v>
      </c>
      <c r="C630" s="864" t="s">
        <v>4135</v>
      </c>
      <c r="D630" s="863" t="s">
        <v>3</v>
      </c>
      <c r="E630" s="863" t="s">
        <v>8</v>
      </c>
      <c r="F630" s="862" t="s">
        <v>137</v>
      </c>
      <c r="G630" s="861" t="s">
        <v>21</v>
      </c>
      <c r="H630" s="864" t="s">
        <v>3258</v>
      </c>
      <c r="I630" s="864" t="s">
        <v>4693</v>
      </c>
      <c r="J630" s="861" t="s">
        <v>171</v>
      </c>
      <c r="K630" s="381" t="s">
        <v>4500</v>
      </c>
      <c r="L630" s="864" t="str">
        <f>VLOOKUP(K630,CódigosRetorno!$A$2:$B$1683,2,FALSE)</f>
        <v>El XML no contiene el tag de Regalía Petrolera: Fecha de Pago</v>
      </c>
      <c r="M630" s="863" t="s">
        <v>424</v>
      </c>
      <c r="N630" s="876" t="s">
        <v>163</v>
      </c>
    </row>
    <row r="631" spans="1:14" x14ac:dyDescent="0.3">
      <c r="A631" s="304"/>
      <c r="B631" s="187" t="s">
        <v>6067</v>
      </c>
      <c r="C631" s="179"/>
      <c r="D631" s="184"/>
      <c r="E631" s="184"/>
      <c r="F631" s="185"/>
      <c r="G631" s="186"/>
      <c r="H631" s="179"/>
      <c r="I631" s="179"/>
      <c r="J631" s="185" t="s">
        <v>163</v>
      </c>
      <c r="K631" s="190" t="s">
        <v>163</v>
      </c>
      <c r="L631" s="179" t="str">
        <f>VLOOKUP(K631,CódigosRetorno!$A$2:$B$1683,2,FALSE)</f>
        <v>-</v>
      </c>
      <c r="M631" s="212" t="s">
        <v>163</v>
      </c>
      <c r="N631" s="214" t="s">
        <v>163</v>
      </c>
    </row>
    <row r="632" spans="1:14" ht="24" x14ac:dyDescent="0.3">
      <c r="A632" s="304"/>
      <c r="B632" s="975" t="s">
        <v>6601</v>
      </c>
      <c r="C632" s="1030" t="s">
        <v>6071</v>
      </c>
      <c r="D632" s="1008" t="s">
        <v>14</v>
      </c>
      <c r="E632" s="1008" t="s">
        <v>8</v>
      </c>
      <c r="F632" s="846" t="s">
        <v>5</v>
      </c>
      <c r="G632" s="837"/>
      <c r="H632" s="838" t="s">
        <v>4063</v>
      </c>
      <c r="I632" s="838" t="s">
        <v>4743</v>
      </c>
      <c r="J632" s="840" t="s">
        <v>1075</v>
      </c>
      <c r="K632" s="846" t="s">
        <v>3855</v>
      </c>
      <c r="L632" s="838" t="str">
        <f>VLOOKUP(K632,CódigosRetorno!$A$2:$B$1683,2,FALSE)</f>
        <v>No existe información en el nombre del concepto.</v>
      </c>
      <c r="M632" s="840" t="s">
        <v>424</v>
      </c>
      <c r="N632" s="860" t="s">
        <v>163</v>
      </c>
    </row>
    <row r="633" spans="1:14" ht="24" x14ac:dyDescent="0.3">
      <c r="A633" s="304"/>
      <c r="B633" s="975"/>
      <c r="C633" s="1030"/>
      <c r="D633" s="1008"/>
      <c r="E633" s="1008"/>
      <c r="F633" s="1089" t="s">
        <v>40</v>
      </c>
      <c r="G633" s="1008" t="s">
        <v>5714</v>
      </c>
      <c r="H633" s="974" t="s">
        <v>4064</v>
      </c>
      <c r="I633" s="838" t="s">
        <v>4541</v>
      </c>
      <c r="J633" s="863" t="s">
        <v>1075</v>
      </c>
      <c r="K633" s="861" t="s">
        <v>4379</v>
      </c>
      <c r="L633" s="838" t="str">
        <f>VLOOKUP(K633,CódigosRetorno!$A$2:$B$1683,2,FALSE)</f>
        <v>El dato ingresado como codigo de identificación de concepto tributario no es valido (catalogo nro 55)</v>
      </c>
      <c r="M633" s="840" t="s">
        <v>424</v>
      </c>
      <c r="N633" s="837" t="s">
        <v>4646</v>
      </c>
    </row>
    <row r="634" spans="1:14" ht="24" x14ac:dyDescent="0.3">
      <c r="A634" s="304"/>
      <c r="B634" s="975"/>
      <c r="C634" s="1030"/>
      <c r="D634" s="1008"/>
      <c r="E634" s="1008"/>
      <c r="F634" s="1089"/>
      <c r="G634" s="1008"/>
      <c r="H634" s="974"/>
      <c r="I634" s="838" t="s">
        <v>6046</v>
      </c>
      <c r="J634" s="840" t="s">
        <v>171</v>
      </c>
      <c r="K634" s="846" t="s">
        <v>4433</v>
      </c>
      <c r="L634" s="838" t="str">
        <f>VLOOKUP(K634,CódigosRetorno!$A$2:$B$1683,2,FALSE)</f>
        <v>El XML no contiene el tag de Proveedores Estado: Número de Expediente</v>
      </c>
      <c r="M634" s="840" t="s">
        <v>424</v>
      </c>
      <c r="N634" s="837" t="s">
        <v>4646</v>
      </c>
    </row>
    <row r="635" spans="1:14" ht="24" x14ac:dyDescent="0.3">
      <c r="A635" s="304"/>
      <c r="B635" s="975"/>
      <c r="C635" s="1030"/>
      <c r="D635" s="1008"/>
      <c r="E635" s="1008"/>
      <c r="F635" s="1089"/>
      <c r="G635" s="1008"/>
      <c r="H635" s="974"/>
      <c r="I635" s="838" t="s">
        <v>6047</v>
      </c>
      <c r="J635" s="840" t="s">
        <v>171</v>
      </c>
      <c r="K635" s="846" t="s">
        <v>4434</v>
      </c>
      <c r="L635" s="838" t="str">
        <f>VLOOKUP(K635,CódigosRetorno!$A$2:$B$1683,2,FALSE)</f>
        <v>El XML no contiene el tag de Proveedores Estado: Código de Unidad Ejecutora</v>
      </c>
      <c r="M635" s="840" t="s">
        <v>424</v>
      </c>
      <c r="N635" s="860" t="s">
        <v>163</v>
      </c>
    </row>
    <row r="636" spans="1:14" ht="24" x14ac:dyDescent="0.3">
      <c r="A636" s="304"/>
      <c r="B636" s="975"/>
      <c r="C636" s="1030"/>
      <c r="D636" s="1008"/>
      <c r="E636" s="1008"/>
      <c r="F636" s="1089"/>
      <c r="G636" s="1008"/>
      <c r="H636" s="974"/>
      <c r="I636" s="838" t="s">
        <v>6048</v>
      </c>
      <c r="J636" s="840" t="s">
        <v>171</v>
      </c>
      <c r="K636" s="846" t="s">
        <v>4435</v>
      </c>
      <c r="L636" s="838" t="str">
        <f>VLOOKUP(K636,CódigosRetorno!$A$2:$B$1683,2,FALSE)</f>
        <v>El XML no contiene el tag de Proveedores Estado: N° de Proceso de Selección</v>
      </c>
      <c r="M636" s="840" t="s">
        <v>424</v>
      </c>
      <c r="N636" s="860" t="s">
        <v>163</v>
      </c>
    </row>
    <row r="637" spans="1:14" ht="24" x14ac:dyDescent="0.3">
      <c r="A637" s="304"/>
      <c r="B637" s="975"/>
      <c r="C637" s="1030"/>
      <c r="D637" s="1008"/>
      <c r="E637" s="1008"/>
      <c r="F637" s="1089"/>
      <c r="G637" s="1008"/>
      <c r="H637" s="974"/>
      <c r="I637" s="838" t="s">
        <v>6049</v>
      </c>
      <c r="J637" s="840" t="s">
        <v>171</v>
      </c>
      <c r="K637" s="846" t="s">
        <v>4436</v>
      </c>
      <c r="L637" s="838" t="str">
        <f>VLOOKUP(K637,CódigosRetorno!$A$2:$B$1683,2,FALSE)</f>
        <v>El XML no contiene el tag de Proveedores Estado: N° de Contrato</v>
      </c>
      <c r="M637" s="840" t="s">
        <v>424</v>
      </c>
      <c r="N637" s="860" t="s">
        <v>163</v>
      </c>
    </row>
    <row r="638" spans="1:14" ht="24" x14ac:dyDescent="0.3">
      <c r="A638" s="304"/>
      <c r="B638" s="975"/>
      <c r="C638" s="1030"/>
      <c r="D638" s="1008"/>
      <c r="E638" s="1008"/>
      <c r="F638" s="1089"/>
      <c r="G638" s="837" t="s">
        <v>3983</v>
      </c>
      <c r="H638" s="838" t="s">
        <v>3888</v>
      </c>
      <c r="I638" s="838" t="s">
        <v>6442</v>
      </c>
      <c r="J638" s="840" t="s">
        <v>1075</v>
      </c>
      <c r="K638" s="846" t="s">
        <v>4227</v>
      </c>
      <c r="L638" s="838" t="str">
        <f>VLOOKUP(K638,CódigosRetorno!$A$2:$B$1683,2,FALSE)</f>
        <v>El dato ingresado como atributo @listName es incorrecto.</v>
      </c>
      <c r="M638" s="840" t="s">
        <v>424</v>
      </c>
      <c r="N638" s="860" t="s">
        <v>163</v>
      </c>
    </row>
    <row r="639" spans="1:14" ht="24" x14ac:dyDescent="0.3">
      <c r="A639" s="304"/>
      <c r="B639" s="975"/>
      <c r="C639" s="1030"/>
      <c r="D639" s="1008"/>
      <c r="E639" s="1008"/>
      <c r="F639" s="1089"/>
      <c r="G639" s="837" t="s">
        <v>3885</v>
      </c>
      <c r="H639" s="838" t="s">
        <v>3886</v>
      </c>
      <c r="I639" s="838" t="s">
        <v>4238</v>
      </c>
      <c r="J639" s="846" t="s">
        <v>1075</v>
      </c>
      <c r="K639" s="853" t="s">
        <v>4226</v>
      </c>
      <c r="L639" s="838" t="str">
        <f>VLOOKUP(K639,CódigosRetorno!$A$2:$B$1683,2,FALSE)</f>
        <v>El dato ingresado como atributo @listAgencyName es incorrecto.</v>
      </c>
      <c r="M639" s="840" t="s">
        <v>424</v>
      </c>
      <c r="N639" s="860" t="s">
        <v>163</v>
      </c>
    </row>
    <row r="640" spans="1:14" ht="36" x14ac:dyDescent="0.3">
      <c r="A640" s="304"/>
      <c r="B640" s="975"/>
      <c r="C640" s="1030"/>
      <c r="D640" s="1008"/>
      <c r="E640" s="1008"/>
      <c r="F640" s="1089"/>
      <c r="G640" s="860" t="s">
        <v>3984</v>
      </c>
      <c r="H640" s="867" t="s">
        <v>3890</v>
      </c>
      <c r="I640" s="838" t="s">
        <v>6443</v>
      </c>
      <c r="J640" s="846" t="s">
        <v>1075</v>
      </c>
      <c r="K640" s="853" t="s">
        <v>4228</v>
      </c>
      <c r="L640" s="838" t="str">
        <f>VLOOKUP(K640,CódigosRetorno!$A$2:$B$1683,2,FALSE)</f>
        <v>El dato ingresado como atributo @listURI es incorrecto.</v>
      </c>
      <c r="M640" s="840" t="s">
        <v>424</v>
      </c>
      <c r="N640" s="860" t="s">
        <v>163</v>
      </c>
    </row>
    <row r="641" spans="1:14" ht="24" x14ac:dyDescent="0.3">
      <c r="A641" s="304"/>
      <c r="B641" s="975"/>
      <c r="C641" s="1030"/>
      <c r="D641" s="1008"/>
      <c r="E641" s="1008"/>
      <c r="F641" s="1089" t="s">
        <v>4112</v>
      </c>
      <c r="G641" s="1089"/>
      <c r="H641" s="1030" t="s">
        <v>5986</v>
      </c>
      <c r="I641" s="838" t="s">
        <v>6015</v>
      </c>
      <c r="J641" s="840" t="s">
        <v>171</v>
      </c>
      <c r="K641" s="846" t="s">
        <v>3787</v>
      </c>
      <c r="L641" s="838" t="str">
        <f>VLOOKUP(K641,CódigosRetorno!$A$2:$B$1683,2,FALSE)</f>
        <v>El XML no contiene tag o no existe información del valor del concepto por linea.</v>
      </c>
      <c r="M641" s="840" t="s">
        <v>424</v>
      </c>
      <c r="N641" s="860" t="s">
        <v>163</v>
      </c>
    </row>
    <row r="642" spans="1:14" ht="60" x14ac:dyDescent="0.3">
      <c r="A642" s="304"/>
      <c r="B642" s="975"/>
      <c r="C642" s="1030"/>
      <c r="D642" s="1008"/>
      <c r="E642" s="1008"/>
      <c r="F642" s="1089"/>
      <c r="G642" s="1089"/>
      <c r="H642" s="1030"/>
      <c r="I642" s="714" t="s">
        <v>6477</v>
      </c>
      <c r="J642" s="842" t="s">
        <v>1075</v>
      </c>
      <c r="K642" s="373" t="s">
        <v>4401</v>
      </c>
      <c r="L642" s="838" t="str">
        <f>VLOOKUP(K642,CódigosRetorno!$A$2:$B$1683,2,FALSE)</f>
        <v>El dato ingresado como valor del concepto de la linea no cumple con el formato establecido.</v>
      </c>
      <c r="M642" s="840" t="s">
        <v>424</v>
      </c>
      <c r="N642" s="860" t="s">
        <v>163</v>
      </c>
    </row>
    <row r="643" spans="1:14" ht="60" x14ac:dyDescent="0.3">
      <c r="A643" s="304"/>
      <c r="B643" s="975"/>
      <c r="C643" s="1030"/>
      <c r="D643" s="1008"/>
      <c r="E643" s="1008"/>
      <c r="F643" s="1089"/>
      <c r="G643" s="1089"/>
      <c r="H643" s="1030"/>
      <c r="I643" s="714" t="s">
        <v>6478</v>
      </c>
      <c r="J643" s="842" t="s">
        <v>1075</v>
      </c>
      <c r="K643" s="373" t="s">
        <v>4401</v>
      </c>
      <c r="L643" s="838" t="str">
        <f>VLOOKUP(K643,CódigosRetorno!$A$2:$B$1683,2,FALSE)</f>
        <v>El dato ingresado como valor del concepto de la linea no cumple con el formato establecido.</v>
      </c>
      <c r="M643" s="840" t="s">
        <v>424</v>
      </c>
      <c r="N643" s="860" t="s">
        <v>163</v>
      </c>
    </row>
    <row r="644" spans="1:14" ht="60" x14ac:dyDescent="0.3">
      <c r="A644" s="304"/>
      <c r="B644" s="975"/>
      <c r="C644" s="1030"/>
      <c r="D644" s="1008"/>
      <c r="E644" s="1008"/>
      <c r="F644" s="1089"/>
      <c r="G644" s="1089"/>
      <c r="H644" s="1030"/>
      <c r="I644" s="714" t="s">
        <v>6479</v>
      </c>
      <c r="J644" s="842" t="s">
        <v>1075</v>
      </c>
      <c r="K644" s="373" t="s">
        <v>4401</v>
      </c>
      <c r="L644" s="838" t="str">
        <f>VLOOKUP(K644,CódigosRetorno!$A$2:$B$1683,2,FALSE)</f>
        <v>El dato ingresado como valor del concepto de la linea no cumple con el formato establecido.</v>
      </c>
      <c r="M644" s="840" t="s">
        <v>424</v>
      </c>
      <c r="N644" s="860" t="s">
        <v>163</v>
      </c>
    </row>
    <row r="645" spans="1:14" ht="60" x14ac:dyDescent="0.3">
      <c r="A645" s="304"/>
      <c r="B645" s="975"/>
      <c r="C645" s="1030"/>
      <c r="D645" s="1008"/>
      <c r="E645" s="1008"/>
      <c r="F645" s="1089"/>
      <c r="G645" s="1089"/>
      <c r="H645" s="1030"/>
      <c r="I645" s="714" t="s">
        <v>6480</v>
      </c>
      <c r="J645" s="842" t="s">
        <v>1075</v>
      </c>
      <c r="K645" s="373" t="s">
        <v>4401</v>
      </c>
      <c r="L645" s="838" t="str">
        <f>VLOOKUP(K645,CódigosRetorno!$A$2:$B$1683,2,FALSE)</f>
        <v>El dato ingresado como valor del concepto de la linea no cumple con el formato establecido.</v>
      </c>
      <c r="M645" s="840" t="s">
        <v>424</v>
      </c>
      <c r="N645" s="860" t="s">
        <v>163</v>
      </c>
    </row>
    <row r="646" spans="1:14" x14ac:dyDescent="0.3">
      <c r="A646" s="304"/>
      <c r="B646" s="187" t="s">
        <v>6058</v>
      </c>
      <c r="C646" s="188"/>
      <c r="D646" s="221"/>
      <c r="E646" s="181"/>
      <c r="F646" s="182" t="s">
        <v>163</v>
      </c>
      <c r="G646" s="182" t="s">
        <v>163</v>
      </c>
      <c r="H646" s="183" t="s">
        <v>163</v>
      </c>
      <c r="I646" s="179" t="s">
        <v>163</v>
      </c>
      <c r="J646" s="185" t="s">
        <v>163</v>
      </c>
      <c r="K646" s="190" t="s">
        <v>163</v>
      </c>
      <c r="L646" s="179" t="str">
        <f>VLOOKUP(K646,CódigosRetorno!$A$2:$B$1683,2,FALSE)</f>
        <v>-</v>
      </c>
      <c r="M646" s="184" t="s">
        <v>163</v>
      </c>
      <c r="N646" s="186" t="s">
        <v>163</v>
      </c>
    </row>
    <row r="647" spans="1:14" ht="36" x14ac:dyDescent="0.3">
      <c r="A647" s="304"/>
      <c r="B647" s="975">
        <v>93</v>
      </c>
      <c r="C647" s="1030" t="s">
        <v>5742</v>
      </c>
      <c r="D647" s="1008" t="s">
        <v>3</v>
      </c>
      <c r="E647" s="1008" t="s">
        <v>8</v>
      </c>
      <c r="F647" s="1107" t="s">
        <v>137</v>
      </c>
      <c r="G647" s="1107" t="s">
        <v>6707</v>
      </c>
      <c r="H647" s="1115" t="s">
        <v>6708</v>
      </c>
      <c r="I647" s="720" t="s">
        <v>6709</v>
      </c>
      <c r="J647" s="721" t="s">
        <v>171</v>
      </c>
      <c r="K647" s="722" t="s">
        <v>4382</v>
      </c>
      <c r="L647" s="838" t="str">
        <f>VLOOKUP(K647,CódigosRetorno!$A$2:$B$1683,2,FALSE)</f>
        <v>El XML no contiene el tag o no existe información del Codigo de BBSS de detracción para el tipo de operación.</v>
      </c>
      <c r="M647" s="840" t="s">
        <v>424</v>
      </c>
      <c r="N647" s="837" t="s">
        <v>4657</v>
      </c>
    </row>
    <row r="648" spans="1:14" ht="24" x14ac:dyDescent="0.3">
      <c r="A648" s="304"/>
      <c r="B648" s="975"/>
      <c r="C648" s="1030"/>
      <c r="D648" s="1008"/>
      <c r="E648" s="1008"/>
      <c r="F648" s="1108"/>
      <c r="G648" s="1108"/>
      <c r="H648" s="1116"/>
      <c r="I648" s="720" t="s">
        <v>6710</v>
      </c>
      <c r="J648" s="721" t="s">
        <v>171</v>
      </c>
      <c r="K648" s="722" t="s">
        <v>4383</v>
      </c>
      <c r="L648" s="838" t="str">
        <f>VLOOKUP(K648,CódigosRetorno!$A$2:$B$1683,2,FALSE)</f>
        <v>El XML contiene información de codigo de bien y servicio de detracción que no corresponde al tipo de operación.</v>
      </c>
      <c r="M648" s="840" t="s">
        <v>424</v>
      </c>
      <c r="N648" s="860" t="s">
        <v>163</v>
      </c>
    </row>
    <row r="649" spans="1:14" ht="24" x14ac:dyDescent="0.3">
      <c r="A649" s="304"/>
      <c r="B649" s="975"/>
      <c r="C649" s="1030"/>
      <c r="D649" s="1008"/>
      <c r="E649" s="1008"/>
      <c r="F649" s="1089" t="s">
        <v>12</v>
      </c>
      <c r="G649" s="975" t="s">
        <v>5729</v>
      </c>
      <c r="H649" s="1004" t="s">
        <v>5987</v>
      </c>
      <c r="I649" s="720" t="s">
        <v>6711</v>
      </c>
      <c r="J649" s="723" t="s">
        <v>171</v>
      </c>
      <c r="K649" s="721" t="s">
        <v>4382</v>
      </c>
      <c r="L649" s="838" t="str">
        <f>VLOOKUP(K649,CódigosRetorno!$A$2:$B$1683,2,FALSE)</f>
        <v>El XML no contiene el tag o no existe información del Codigo de BBSS de detracción para el tipo de operación.</v>
      </c>
      <c r="M649" s="840" t="s">
        <v>424</v>
      </c>
      <c r="N649" s="837" t="s">
        <v>4657</v>
      </c>
    </row>
    <row r="650" spans="1:14" ht="24" x14ac:dyDescent="0.3">
      <c r="A650" s="304"/>
      <c r="B650" s="975"/>
      <c r="C650" s="1030"/>
      <c r="D650" s="1008"/>
      <c r="E650" s="1008"/>
      <c r="F650" s="1089"/>
      <c r="G650" s="975"/>
      <c r="H650" s="1028"/>
      <c r="I650" s="724" t="s">
        <v>4854</v>
      </c>
      <c r="J650" s="725" t="s">
        <v>171</v>
      </c>
      <c r="K650" s="726" t="s">
        <v>4383</v>
      </c>
      <c r="L650" s="838" t="str">
        <f>VLOOKUP(K650,CódigosRetorno!$A$2:$B$1683,2,FALSE)</f>
        <v>El XML contiene información de codigo de bien y servicio de detracción que no corresponde al tipo de operación.</v>
      </c>
      <c r="M650" s="840" t="s">
        <v>424</v>
      </c>
      <c r="N650" s="837" t="s">
        <v>163</v>
      </c>
    </row>
    <row r="651" spans="1:14" ht="24" x14ac:dyDescent="0.3">
      <c r="A651" s="304"/>
      <c r="B651" s="975"/>
      <c r="C651" s="1030"/>
      <c r="D651" s="1008"/>
      <c r="E651" s="1008"/>
      <c r="F651" s="1089"/>
      <c r="G651" s="975"/>
      <c r="H651" s="1028"/>
      <c r="I651" s="720" t="s">
        <v>6712</v>
      </c>
      <c r="J651" s="723" t="s">
        <v>171</v>
      </c>
      <c r="K651" s="721" t="s">
        <v>3741</v>
      </c>
      <c r="L651" s="838" t="str">
        <f>VLOOKUP(K651,CódigosRetorno!$A$2:$B$1683,2,FALSE)</f>
        <v>El codigo de bien o servicio sujeto a detracción no existe en el listado.</v>
      </c>
      <c r="M651" s="840" t="s">
        <v>424</v>
      </c>
      <c r="N651" s="837" t="s">
        <v>163</v>
      </c>
    </row>
    <row r="652" spans="1:14" ht="48" x14ac:dyDescent="0.3">
      <c r="A652" s="304"/>
      <c r="B652" s="975"/>
      <c r="C652" s="1030"/>
      <c r="D652" s="1008"/>
      <c r="E652" s="1008"/>
      <c r="F652" s="1089"/>
      <c r="G652" s="975"/>
      <c r="H652" s="1028"/>
      <c r="I652" s="720" t="s">
        <v>6713</v>
      </c>
      <c r="J652" s="723" t="s">
        <v>171</v>
      </c>
      <c r="K652" s="721" t="s">
        <v>4384</v>
      </c>
      <c r="L652" s="838" t="str">
        <f>VLOOKUP(K652,CódigosRetorno!$A$2:$B$1683,2,FALSE)</f>
        <v>El dato ingresado como codigo de BBSS de detracción no corresponde al valor esperado.</v>
      </c>
      <c r="M652" s="840" t="s">
        <v>424</v>
      </c>
      <c r="N652" s="860" t="s">
        <v>163</v>
      </c>
    </row>
    <row r="653" spans="1:14" ht="48" x14ac:dyDescent="0.3">
      <c r="A653" s="304"/>
      <c r="B653" s="975"/>
      <c r="C653" s="1030"/>
      <c r="D653" s="1008"/>
      <c r="E653" s="1008"/>
      <c r="F653" s="1089"/>
      <c r="G653" s="975"/>
      <c r="H653" s="1028"/>
      <c r="I653" s="720" t="s">
        <v>6714</v>
      </c>
      <c r="J653" s="723" t="s">
        <v>171</v>
      </c>
      <c r="K653" s="721" t="s">
        <v>4384</v>
      </c>
      <c r="L653" s="838" t="str">
        <f>VLOOKUP(K653,CódigosRetorno!$A$2:$B$1683,2,FALSE)</f>
        <v>El dato ingresado como codigo de BBSS de detracción no corresponde al valor esperado.</v>
      </c>
      <c r="M653" s="840" t="s">
        <v>424</v>
      </c>
      <c r="N653" s="860" t="s">
        <v>163</v>
      </c>
    </row>
    <row r="654" spans="1:14" ht="48" x14ac:dyDescent="0.3">
      <c r="A654" s="304"/>
      <c r="B654" s="975"/>
      <c r="C654" s="1030"/>
      <c r="D654" s="1008"/>
      <c r="E654" s="1008"/>
      <c r="F654" s="1089"/>
      <c r="G654" s="975"/>
      <c r="H654" s="1005"/>
      <c r="I654" s="720" t="s">
        <v>6715</v>
      </c>
      <c r="J654" s="723" t="s">
        <v>171</v>
      </c>
      <c r="K654" s="721" t="s">
        <v>4384</v>
      </c>
      <c r="L654" s="838" t="str">
        <f>VLOOKUP(K654,CódigosRetorno!$A$2:$B$1683,2,FALSE)</f>
        <v>El dato ingresado como codigo de BBSS de detracción no corresponde al valor esperado.</v>
      </c>
      <c r="M654" s="840" t="s">
        <v>424</v>
      </c>
      <c r="N654" s="860" t="s">
        <v>163</v>
      </c>
    </row>
    <row r="655" spans="1:14" ht="24" x14ac:dyDescent="0.3">
      <c r="A655" s="304"/>
      <c r="B655" s="975"/>
      <c r="C655" s="1030"/>
      <c r="D655" s="1008"/>
      <c r="E655" s="1008"/>
      <c r="F655" s="1089"/>
      <c r="G655" s="837" t="s">
        <v>4067</v>
      </c>
      <c r="H655" s="838" t="s">
        <v>3901</v>
      </c>
      <c r="I655" s="838" t="s">
        <v>6591</v>
      </c>
      <c r="J655" s="840" t="s">
        <v>1075</v>
      </c>
      <c r="K655" s="846" t="s">
        <v>4231</v>
      </c>
      <c r="L655" s="838" t="str">
        <f>VLOOKUP(K655,CódigosRetorno!$A$2:$B$1683,2,FALSE)</f>
        <v>El dato ingresado como atributo @schemeName es incorrecto.</v>
      </c>
      <c r="M655" s="840" t="s">
        <v>424</v>
      </c>
      <c r="N655" s="860" t="s">
        <v>163</v>
      </c>
    </row>
    <row r="656" spans="1:14" ht="24" x14ac:dyDescent="0.3">
      <c r="A656" s="304"/>
      <c r="B656" s="975"/>
      <c r="C656" s="1030"/>
      <c r="D656" s="1008"/>
      <c r="E656" s="1008"/>
      <c r="F656" s="1089"/>
      <c r="G656" s="837" t="s">
        <v>3885</v>
      </c>
      <c r="H656" s="838" t="s">
        <v>3902</v>
      </c>
      <c r="I656" s="838" t="s">
        <v>4224</v>
      </c>
      <c r="J656" s="840" t="s">
        <v>1075</v>
      </c>
      <c r="K656" s="846" t="s">
        <v>4232</v>
      </c>
      <c r="L656" s="838" t="str">
        <f>VLOOKUP(K656,CódigosRetorno!$A$2:$B$1683,2,FALSE)</f>
        <v>El dato ingresado como atributo @schemeAgencyName es incorrecto.</v>
      </c>
      <c r="M656" s="840" t="s">
        <v>424</v>
      </c>
      <c r="N656" s="860" t="s">
        <v>163</v>
      </c>
    </row>
    <row r="657" spans="1:14" ht="36" x14ac:dyDescent="0.3">
      <c r="A657" s="304"/>
      <c r="B657" s="975"/>
      <c r="C657" s="1030"/>
      <c r="D657" s="1008"/>
      <c r="E657" s="1008"/>
      <c r="F657" s="1089"/>
      <c r="G657" s="837" t="s">
        <v>4068</v>
      </c>
      <c r="H657" s="867" t="s">
        <v>3904</v>
      </c>
      <c r="I657" s="838" t="s">
        <v>6592</v>
      </c>
      <c r="J657" s="846" t="s">
        <v>1075</v>
      </c>
      <c r="K657" s="853" t="s">
        <v>4233</v>
      </c>
      <c r="L657" s="838" t="str">
        <f>VLOOKUP(K657,CódigosRetorno!$A$2:$B$1683,2,FALSE)</f>
        <v>El dato ingresado como atributo @schemeURI es incorrecto.</v>
      </c>
      <c r="M657" s="840" t="s">
        <v>424</v>
      </c>
      <c r="N657" s="860" t="s">
        <v>163</v>
      </c>
    </row>
    <row r="658" spans="1:14" ht="36" x14ac:dyDescent="0.3">
      <c r="A658" s="304"/>
      <c r="B658" s="969">
        <f>B647+1</f>
        <v>94</v>
      </c>
      <c r="C658" s="1004" t="s">
        <v>5743</v>
      </c>
      <c r="D658" s="999" t="s">
        <v>3</v>
      </c>
      <c r="E658" s="999" t="s">
        <v>8</v>
      </c>
      <c r="F658" s="721" t="s">
        <v>20</v>
      </c>
      <c r="G658" s="727" t="s">
        <v>6707</v>
      </c>
      <c r="H658" s="720" t="s">
        <v>6716</v>
      </c>
      <c r="I658" s="720" t="s">
        <v>6717</v>
      </c>
      <c r="J658" s="721" t="s">
        <v>171</v>
      </c>
      <c r="K658" s="722" t="s">
        <v>3743</v>
      </c>
      <c r="L658" s="838" t="str">
        <f>VLOOKUP(K658,CódigosRetorno!$A$2:$B$1683,2,FALSE)</f>
        <v>El xml no contiene el tag o no existe información en el nro de cuenta de detracción</v>
      </c>
      <c r="M658" s="840" t="s">
        <v>424</v>
      </c>
      <c r="N658" s="837" t="s">
        <v>163</v>
      </c>
    </row>
    <row r="659" spans="1:14" ht="24" x14ac:dyDescent="0.3">
      <c r="A659" s="304"/>
      <c r="B659" s="996"/>
      <c r="C659" s="1028"/>
      <c r="D659" s="1006"/>
      <c r="E659" s="1006"/>
      <c r="F659" s="846" t="s">
        <v>5</v>
      </c>
      <c r="G659" s="837"/>
      <c r="H659" s="838" t="s">
        <v>4069</v>
      </c>
      <c r="I659" s="720" t="s">
        <v>6718</v>
      </c>
      <c r="J659" s="723" t="s">
        <v>171</v>
      </c>
      <c r="K659" s="721" t="s">
        <v>3743</v>
      </c>
      <c r="L659" s="838" t="str">
        <f>VLOOKUP(K659,CódigosRetorno!$A$2:$B$1683,2,FALSE)</f>
        <v>El xml no contiene el tag o no existe información en el nro de cuenta de detracción</v>
      </c>
      <c r="M659" s="840" t="s">
        <v>424</v>
      </c>
      <c r="N659" s="837" t="s">
        <v>163</v>
      </c>
    </row>
    <row r="660" spans="1:14" ht="24" x14ac:dyDescent="0.3">
      <c r="A660" s="304"/>
      <c r="B660" s="996"/>
      <c r="C660" s="1028"/>
      <c r="D660" s="1006"/>
      <c r="E660" s="1006"/>
      <c r="F660" s="373" t="s">
        <v>5589</v>
      </c>
      <c r="G660" s="841" t="s">
        <v>5730</v>
      </c>
      <c r="H660" s="838" t="s">
        <v>4984</v>
      </c>
      <c r="I660" s="838" t="s">
        <v>4541</v>
      </c>
      <c r="J660" s="840" t="s">
        <v>171</v>
      </c>
      <c r="K660" s="846" t="s">
        <v>4461</v>
      </c>
      <c r="L660" s="838" t="str">
        <f>VLOOKUP(K660,CódigosRetorno!$A$2:$B$1683,2,FALSE)</f>
        <v>El dato ingreso como Forma de Pago o Medio de Pago no corresponde al valor esperado (catalogo nro 59)</v>
      </c>
      <c r="M660" s="840" t="s">
        <v>424</v>
      </c>
      <c r="N660" s="837" t="s">
        <v>4658</v>
      </c>
    </row>
    <row r="661" spans="1:14" ht="24" x14ac:dyDescent="0.3">
      <c r="A661" s="304"/>
      <c r="B661" s="996"/>
      <c r="C661" s="1028"/>
      <c r="D661" s="1006"/>
      <c r="E661" s="1006"/>
      <c r="F661" s="1090"/>
      <c r="G661" s="837" t="s">
        <v>4985</v>
      </c>
      <c r="H661" s="838" t="s">
        <v>3888</v>
      </c>
      <c r="I661" s="838" t="s">
        <v>6593</v>
      </c>
      <c r="J661" s="840" t="s">
        <v>1075</v>
      </c>
      <c r="K661" s="846" t="s">
        <v>4227</v>
      </c>
      <c r="L661" s="838" t="str">
        <f>VLOOKUP(K661,CódigosRetorno!$A$2:$B$1683,2,FALSE)</f>
        <v>El dato ingresado como atributo @listName es incorrecto.</v>
      </c>
      <c r="M661" s="840" t="s">
        <v>424</v>
      </c>
      <c r="N661" s="860" t="s">
        <v>163</v>
      </c>
    </row>
    <row r="662" spans="1:14" ht="24" x14ac:dyDescent="0.3">
      <c r="A662" s="304"/>
      <c r="B662" s="996"/>
      <c r="C662" s="1028"/>
      <c r="D662" s="1006"/>
      <c r="E662" s="1006"/>
      <c r="F662" s="1096"/>
      <c r="G662" s="837" t="s">
        <v>3885</v>
      </c>
      <c r="H662" s="838" t="s">
        <v>3886</v>
      </c>
      <c r="I662" s="838" t="s">
        <v>4224</v>
      </c>
      <c r="J662" s="846" t="s">
        <v>1075</v>
      </c>
      <c r="K662" s="853" t="s">
        <v>4226</v>
      </c>
      <c r="L662" s="838" t="str">
        <f>VLOOKUP(K662,CódigosRetorno!$A$2:$B$1683,2,FALSE)</f>
        <v>El dato ingresado como atributo @listAgencyName es incorrecto.</v>
      </c>
      <c r="M662" s="840" t="s">
        <v>424</v>
      </c>
      <c r="N662" s="860" t="s">
        <v>163</v>
      </c>
    </row>
    <row r="663" spans="1:14" ht="36" x14ac:dyDescent="0.3">
      <c r="A663" s="304"/>
      <c r="B663" s="970"/>
      <c r="C663" s="1005"/>
      <c r="D663" s="1000"/>
      <c r="E663" s="1000"/>
      <c r="F663" s="1097"/>
      <c r="G663" s="860" t="s">
        <v>4126</v>
      </c>
      <c r="H663" s="867" t="s">
        <v>3890</v>
      </c>
      <c r="I663" s="838" t="s">
        <v>6594</v>
      </c>
      <c r="J663" s="846" t="s">
        <v>1075</v>
      </c>
      <c r="K663" s="853" t="s">
        <v>4228</v>
      </c>
      <c r="L663" s="838" t="str">
        <f>VLOOKUP(K663,CódigosRetorno!$A$2:$B$1683,2,FALSE)</f>
        <v>El dato ingresado como atributo @listURI es incorrecto.</v>
      </c>
      <c r="M663" s="840" t="s">
        <v>424</v>
      </c>
      <c r="N663" s="860" t="s">
        <v>163</v>
      </c>
    </row>
    <row r="664" spans="1:14" ht="24" x14ac:dyDescent="0.3">
      <c r="A664" s="304"/>
      <c r="B664" s="975">
        <f>B658+1</f>
        <v>95</v>
      </c>
      <c r="C664" s="974" t="s">
        <v>5204</v>
      </c>
      <c r="D664" s="1008" t="s">
        <v>3</v>
      </c>
      <c r="E664" s="1008" t="s">
        <v>8</v>
      </c>
      <c r="F664" s="1089" t="s">
        <v>11</v>
      </c>
      <c r="G664" s="975" t="s">
        <v>15</v>
      </c>
      <c r="H664" s="974" t="s">
        <v>4070</v>
      </c>
      <c r="I664" s="720" t="s">
        <v>6719</v>
      </c>
      <c r="J664" s="723" t="s">
        <v>171</v>
      </c>
      <c r="K664" s="729" t="s">
        <v>3745</v>
      </c>
      <c r="L664" s="838" t="str">
        <f>VLOOKUP(K664,CódigosRetorno!$A$2:$B$1683,2,FALSE)</f>
        <v>El xml no contiene el tag o no existe información en el monto de detraccion</v>
      </c>
      <c r="M664" s="840" t="s">
        <v>424</v>
      </c>
      <c r="N664" s="860" t="s">
        <v>163</v>
      </c>
    </row>
    <row r="665" spans="1:14" ht="24" x14ac:dyDescent="0.3">
      <c r="A665" s="304"/>
      <c r="B665" s="975"/>
      <c r="C665" s="974"/>
      <c r="D665" s="1008"/>
      <c r="E665" s="1008"/>
      <c r="F665" s="1089"/>
      <c r="G665" s="975"/>
      <c r="H665" s="974"/>
      <c r="I665" s="838" t="s">
        <v>4017</v>
      </c>
      <c r="J665" s="840" t="s">
        <v>171</v>
      </c>
      <c r="K665" s="80" t="s">
        <v>3749</v>
      </c>
      <c r="L665" s="838" t="str">
        <f>VLOOKUP(K665,CódigosRetorno!$A$2:$B$1683,2,FALSE)</f>
        <v>El dato ingresado en monto de detraccion no cumple con el formato establecido</v>
      </c>
      <c r="M665" s="840" t="s">
        <v>424</v>
      </c>
      <c r="N665" s="860" t="s">
        <v>163</v>
      </c>
    </row>
    <row r="666" spans="1:14" ht="24" x14ac:dyDescent="0.3">
      <c r="A666" s="304"/>
      <c r="B666" s="975"/>
      <c r="C666" s="974"/>
      <c r="D666" s="1008"/>
      <c r="E666" s="1008"/>
      <c r="F666" s="846" t="s">
        <v>12</v>
      </c>
      <c r="G666" s="837"/>
      <c r="H666" s="868" t="s">
        <v>3928</v>
      </c>
      <c r="I666" s="720" t="s">
        <v>6720</v>
      </c>
      <c r="J666" s="723" t="s">
        <v>171</v>
      </c>
      <c r="K666" s="721" t="s">
        <v>4722</v>
      </c>
      <c r="L666" s="838" t="str">
        <f>VLOOKUP(K666,CódigosRetorno!$A$2:$B$1683,2,FALSE)</f>
        <v>La moneda del monto de la detracción debe ser PEN</v>
      </c>
      <c r="M666" s="840" t="s">
        <v>424</v>
      </c>
      <c r="N666" s="860" t="s">
        <v>163</v>
      </c>
    </row>
    <row r="667" spans="1:14" ht="24" x14ac:dyDescent="0.3">
      <c r="A667" s="304"/>
      <c r="B667" s="975"/>
      <c r="C667" s="974"/>
      <c r="D667" s="1008"/>
      <c r="E667" s="1008"/>
      <c r="F667" s="846" t="s">
        <v>3929</v>
      </c>
      <c r="G667" s="837" t="s">
        <v>5731</v>
      </c>
      <c r="H667" s="838" t="s">
        <v>4071</v>
      </c>
      <c r="I667" s="839" t="s">
        <v>2515</v>
      </c>
      <c r="J667" s="139" t="s">
        <v>163</v>
      </c>
      <c r="K667" s="275" t="s">
        <v>163</v>
      </c>
      <c r="L667" s="838" t="str">
        <f>VLOOKUP(K667,CódigosRetorno!$A$2:$B$1683,2,FALSE)</f>
        <v>-</v>
      </c>
      <c r="M667" s="840" t="s">
        <v>163</v>
      </c>
      <c r="N667" s="837" t="s">
        <v>163</v>
      </c>
    </row>
    <row r="668" spans="1:14" x14ac:dyDescent="0.3">
      <c r="A668" s="304"/>
      <c r="B668" s="187" t="s">
        <v>6060</v>
      </c>
      <c r="C668" s="189"/>
      <c r="D668" s="184"/>
      <c r="E668" s="184"/>
      <c r="F668" s="185"/>
      <c r="G668" s="186"/>
      <c r="H668" s="179"/>
      <c r="I668" s="179"/>
      <c r="J668" s="185" t="s">
        <v>163</v>
      </c>
      <c r="K668" s="190" t="s">
        <v>163</v>
      </c>
      <c r="L668" s="179" t="str">
        <f>VLOOKUP(K668,CódigosRetorno!$A$2:$B$1683,2,FALSE)</f>
        <v>-</v>
      </c>
      <c r="M668" s="184"/>
      <c r="N668" s="186"/>
    </row>
    <row r="669" spans="1:14" ht="24" x14ac:dyDescent="0.3">
      <c r="A669" s="304"/>
      <c r="B669" s="975" t="s">
        <v>5458</v>
      </c>
      <c r="C669" s="1030" t="s">
        <v>6072</v>
      </c>
      <c r="D669" s="1008" t="s">
        <v>14</v>
      </c>
      <c r="E669" s="1008" t="s">
        <v>8</v>
      </c>
      <c r="F669" s="846" t="s">
        <v>5</v>
      </c>
      <c r="G669" s="837"/>
      <c r="H669" s="838" t="s">
        <v>4063</v>
      </c>
      <c r="I669" s="838" t="s">
        <v>4743</v>
      </c>
      <c r="J669" s="840" t="s">
        <v>1075</v>
      </c>
      <c r="K669" s="846" t="s">
        <v>3855</v>
      </c>
      <c r="L669" s="838" t="str">
        <f>VLOOKUP(K669,CódigosRetorno!$A$2:$B$1683,2,FALSE)</f>
        <v>No existe información en el nombre del concepto.</v>
      </c>
      <c r="M669" s="840" t="s">
        <v>424</v>
      </c>
      <c r="N669" s="860" t="s">
        <v>163</v>
      </c>
    </row>
    <row r="670" spans="1:14" ht="24" x14ac:dyDescent="0.3">
      <c r="A670" s="304"/>
      <c r="B670" s="975"/>
      <c r="C670" s="1030"/>
      <c r="D670" s="1008"/>
      <c r="E670" s="1008"/>
      <c r="F670" s="1089" t="s">
        <v>40</v>
      </c>
      <c r="G670" s="1008" t="s">
        <v>5714</v>
      </c>
      <c r="H670" s="1030" t="s">
        <v>4064</v>
      </c>
      <c r="I670" s="838" t="s">
        <v>4541</v>
      </c>
      <c r="J670" s="863" t="s">
        <v>1075</v>
      </c>
      <c r="K670" s="861" t="s">
        <v>4379</v>
      </c>
      <c r="L670" s="838" t="str">
        <f>VLOOKUP(K670,CódigosRetorno!$A$2:$B$1683,2,FALSE)</f>
        <v>El dato ingresado como codigo de identificación de concepto tributario no es valido (catalogo nro 55)</v>
      </c>
      <c r="M670" s="840" t="s">
        <v>424</v>
      </c>
      <c r="N670" s="837" t="s">
        <v>4646</v>
      </c>
    </row>
    <row r="671" spans="1:14" ht="24" x14ac:dyDescent="0.3">
      <c r="A671" s="304"/>
      <c r="B671" s="975"/>
      <c r="C671" s="1030"/>
      <c r="D671" s="1008"/>
      <c r="E671" s="1008"/>
      <c r="F671" s="1089"/>
      <c r="G671" s="1008"/>
      <c r="H671" s="1030"/>
      <c r="I671" s="720" t="s">
        <v>6721</v>
      </c>
      <c r="J671" s="723" t="s">
        <v>171</v>
      </c>
      <c r="K671" s="721" t="s">
        <v>3786</v>
      </c>
      <c r="L671" s="838" t="str">
        <f>VLOOKUP(K671,CódigosRetorno!$A$2:$B$1683,2,FALSE)</f>
        <v>El XML no contiene el tag de matricula de embarcación en Detracciones para recursos hidrobiologicos.</v>
      </c>
      <c r="M671" s="840" t="s">
        <v>424</v>
      </c>
      <c r="N671" s="860" t="s">
        <v>163</v>
      </c>
    </row>
    <row r="672" spans="1:14" ht="24" x14ac:dyDescent="0.3">
      <c r="A672" s="304"/>
      <c r="B672" s="975"/>
      <c r="C672" s="1030"/>
      <c r="D672" s="1008"/>
      <c r="E672" s="1008"/>
      <c r="F672" s="1089"/>
      <c r="G672" s="1008"/>
      <c r="H672" s="1030"/>
      <c r="I672" s="720" t="s">
        <v>6722</v>
      </c>
      <c r="J672" s="723" t="s">
        <v>171</v>
      </c>
      <c r="K672" s="721" t="s">
        <v>4385</v>
      </c>
      <c r="L672" s="838" t="str">
        <f>VLOOKUP(K672,CódigosRetorno!$A$2:$B$1683,2,FALSE)</f>
        <v>El XML no contiene el tag de nombre de embarcación en Detracciones para recursos hidrobiologicos.</v>
      </c>
      <c r="M672" s="840" t="s">
        <v>424</v>
      </c>
      <c r="N672" s="860" t="s">
        <v>163</v>
      </c>
    </row>
    <row r="673" spans="1:14" ht="24" x14ac:dyDescent="0.3">
      <c r="A673" s="304"/>
      <c r="B673" s="975"/>
      <c r="C673" s="1030"/>
      <c r="D673" s="1008"/>
      <c r="E673" s="1008"/>
      <c r="F673" s="1089"/>
      <c r="G673" s="1008"/>
      <c r="H673" s="1030"/>
      <c r="I673" s="720" t="s">
        <v>6723</v>
      </c>
      <c r="J673" s="723" t="s">
        <v>171</v>
      </c>
      <c r="K673" s="721" t="s">
        <v>4391</v>
      </c>
      <c r="L673" s="838" t="str">
        <f>VLOOKUP(K673,CódigosRetorno!$A$2:$B$1683,2,FALSE)</f>
        <v>El XML no contiene el tag de tipo de especie vendidas en Detracciones para recursos hidrobiologicos.</v>
      </c>
      <c r="M673" s="840" t="s">
        <v>424</v>
      </c>
      <c r="N673" s="860" t="s">
        <v>163</v>
      </c>
    </row>
    <row r="674" spans="1:14" ht="24" x14ac:dyDescent="0.3">
      <c r="A674" s="304"/>
      <c r="B674" s="975"/>
      <c r="C674" s="1030"/>
      <c r="D674" s="1008"/>
      <c r="E674" s="1008"/>
      <c r="F674" s="1089"/>
      <c r="G674" s="1008"/>
      <c r="H674" s="1030"/>
      <c r="I674" s="720" t="s">
        <v>6724</v>
      </c>
      <c r="J674" s="723" t="s">
        <v>171</v>
      </c>
      <c r="K674" s="721" t="s">
        <v>4392</v>
      </c>
      <c r="L674" s="838" t="str">
        <f>VLOOKUP(K674,CódigosRetorno!$A$2:$B$1683,2,FALSE)</f>
        <v>El XML no contiene el tag de lugar de descarga en Detracciones para recursos hidrobiologicos.</v>
      </c>
      <c r="M674" s="840" t="s">
        <v>424</v>
      </c>
      <c r="N674" s="860" t="s">
        <v>163</v>
      </c>
    </row>
    <row r="675" spans="1:14" ht="24" x14ac:dyDescent="0.3">
      <c r="A675" s="304"/>
      <c r="B675" s="975"/>
      <c r="C675" s="1030"/>
      <c r="D675" s="1008"/>
      <c r="E675" s="1008"/>
      <c r="F675" s="1089"/>
      <c r="G675" s="837" t="s">
        <v>3983</v>
      </c>
      <c r="H675" s="838" t="s">
        <v>3888</v>
      </c>
      <c r="I675" s="838" t="s">
        <v>6442</v>
      </c>
      <c r="J675" s="840" t="s">
        <v>1075</v>
      </c>
      <c r="K675" s="846" t="s">
        <v>4227</v>
      </c>
      <c r="L675" s="838" t="str">
        <f>VLOOKUP(K675,CódigosRetorno!$A$2:$B$1683,2,FALSE)</f>
        <v>El dato ingresado como atributo @listName es incorrecto.</v>
      </c>
      <c r="M675" s="840" t="s">
        <v>424</v>
      </c>
      <c r="N675" s="860" t="s">
        <v>163</v>
      </c>
    </row>
    <row r="676" spans="1:14" ht="24" x14ac:dyDescent="0.3">
      <c r="A676" s="304"/>
      <c r="B676" s="975"/>
      <c r="C676" s="1030"/>
      <c r="D676" s="1008"/>
      <c r="E676" s="1008"/>
      <c r="F676" s="1089"/>
      <c r="G676" s="837" t="s">
        <v>3885</v>
      </c>
      <c r="H676" s="838" t="s">
        <v>3886</v>
      </c>
      <c r="I676" s="838" t="s">
        <v>4238</v>
      </c>
      <c r="J676" s="846" t="s">
        <v>1075</v>
      </c>
      <c r="K676" s="853" t="s">
        <v>4226</v>
      </c>
      <c r="L676" s="838" t="str">
        <f>VLOOKUP(K676,CódigosRetorno!$A$2:$B$1683,2,FALSE)</f>
        <v>El dato ingresado como atributo @listAgencyName es incorrecto.</v>
      </c>
      <c r="M676" s="840" t="s">
        <v>424</v>
      </c>
      <c r="N676" s="860" t="s">
        <v>163</v>
      </c>
    </row>
    <row r="677" spans="1:14" ht="36" x14ac:dyDescent="0.3">
      <c r="A677" s="304"/>
      <c r="B677" s="975"/>
      <c r="C677" s="1030"/>
      <c r="D677" s="1008"/>
      <c r="E677" s="1008"/>
      <c r="F677" s="1089"/>
      <c r="G677" s="860" t="s">
        <v>3984</v>
      </c>
      <c r="H677" s="867" t="s">
        <v>3890</v>
      </c>
      <c r="I677" s="838" t="s">
        <v>6443</v>
      </c>
      <c r="J677" s="846" t="s">
        <v>1075</v>
      </c>
      <c r="K677" s="853" t="s">
        <v>4228</v>
      </c>
      <c r="L677" s="838" t="str">
        <f>VLOOKUP(K677,CódigosRetorno!$A$2:$B$1683,2,FALSE)</f>
        <v>El dato ingresado como atributo @listURI es incorrecto.</v>
      </c>
      <c r="M677" s="840" t="s">
        <v>424</v>
      </c>
      <c r="N677" s="860" t="s">
        <v>163</v>
      </c>
    </row>
    <row r="678" spans="1:14" ht="24" x14ac:dyDescent="0.3">
      <c r="A678" s="304"/>
      <c r="B678" s="975"/>
      <c r="C678" s="1030"/>
      <c r="D678" s="1008" t="s">
        <v>14</v>
      </c>
      <c r="E678" s="1008" t="s">
        <v>8</v>
      </c>
      <c r="F678" s="1089" t="s">
        <v>4072</v>
      </c>
      <c r="G678" s="1089" t="s">
        <v>4073</v>
      </c>
      <c r="H678" s="1030" t="s">
        <v>6073</v>
      </c>
      <c r="I678" s="838" t="s">
        <v>5988</v>
      </c>
      <c r="J678" s="840" t="s">
        <v>171</v>
      </c>
      <c r="K678" s="846" t="s">
        <v>3787</v>
      </c>
      <c r="L678" s="838" t="str">
        <f>VLOOKUP(K678,CódigosRetorno!$A$2:$B$1683,2,FALSE)</f>
        <v>El XML no contiene tag o no existe información del valor del concepto por linea.</v>
      </c>
      <c r="M678" s="840" t="s">
        <v>424</v>
      </c>
      <c r="N678" s="860" t="s">
        <v>163</v>
      </c>
    </row>
    <row r="679" spans="1:14" ht="60" x14ac:dyDescent="0.3">
      <c r="A679" s="304"/>
      <c r="B679" s="975"/>
      <c r="C679" s="1030"/>
      <c r="D679" s="1008"/>
      <c r="E679" s="1008"/>
      <c r="F679" s="1089"/>
      <c r="G679" s="1089"/>
      <c r="H679" s="1030"/>
      <c r="I679" s="714" t="s">
        <v>6507</v>
      </c>
      <c r="J679" s="840" t="s">
        <v>1075</v>
      </c>
      <c r="K679" s="846" t="s">
        <v>4401</v>
      </c>
      <c r="L679" s="838" t="str">
        <f>VLOOKUP(K679,CódigosRetorno!$A$2:$B$1683,2,FALSE)</f>
        <v>El dato ingresado como valor del concepto de la linea no cumple con el formato establecido.</v>
      </c>
      <c r="M679" s="840" t="s">
        <v>424</v>
      </c>
      <c r="N679" s="860" t="s">
        <v>163</v>
      </c>
    </row>
    <row r="680" spans="1:14" ht="60" x14ac:dyDescent="0.3">
      <c r="A680" s="304"/>
      <c r="B680" s="975"/>
      <c r="C680" s="1030"/>
      <c r="D680" s="1008"/>
      <c r="E680" s="1008"/>
      <c r="F680" s="1089"/>
      <c r="G680" s="1089"/>
      <c r="H680" s="1030"/>
      <c r="I680" s="714" t="s">
        <v>6504</v>
      </c>
      <c r="J680" s="840" t="s">
        <v>1075</v>
      </c>
      <c r="K680" s="846" t="s">
        <v>4401</v>
      </c>
      <c r="L680" s="838" t="str">
        <f>VLOOKUP(K680,CódigosRetorno!$A$2:$B$1683,2,FALSE)</f>
        <v>El dato ingresado como valor del concepto de la linea no cumple con el formato establecido.</v>
      </c>
      <c r="M680" s="840" t="s">
        <v>424</v>
      </c>
      <c r="N680" s="860" t="s">
        <v>163</v>
      </c>
    </row>
    <row r="681" spans="1:14" ht="60" x14ac:dyDescent="0.3">
      <c r="A681" s="304"/>
      <c r="B681" s="975"/>
      <c r="C681" s="1030"/>
      <c r="D681" s="1008"/>
      <c r="E681" s="1008"/>
      <c r="F681" s="1089"/>
      <c r="G681" s="1089"/>
      <c r="H681" s="1030"/>
      <c r="I681" s="714" t="s">
        <v>6505</v>
      </c>
      <c r="J681" s="840" t="s">
        <v>1075</v>
      </c>
      <c r="K681" s="846" t="s">
        <v>4401</v>
      </c>
      <c r="L681" s="838" t="str">
        <f>VLOOKUP(K681,CódigosRetorno!$A$2:$B$1683,2,FALSE)</f>
        <v>El dato ingresado como valor del concepto de la linea no cumple con el formato establecido.</v>
      </c>
      <c r="M681" s="840" t="s">
        <v>424</v>
      </c>
      <c r="N681" s="860" t="s">
        <v>163</v>
      </c>
    </row>
    <row r="682" spans="1:14" ht="60" x14ac:dyDescent="0.3">
      <c r="A682" s="304"/>
      <c r="B682" s="975"/>
      <c r="C682" s="1030"/>
      <c r="D682" s="1008"/>
      <c r="E682" s="1008"/>
      <c r="F682" s="1089"/>
      <c r="G682" s="1089"/>
      <c r="H682" s="1030"/>
      <c r="I682" s="714" t="s">
        <v>6506</v>
      </c>
      <c r="J682" s="840" t="s">
        <v>1075</v>
      </c>
      <c r="K682" s="846" t="s">
        <v>4401</v>
      </c>
      <c r="L682" s="838" t="str">
        <f>VLOOKUP(K682,CódigosRetorno!$A$2:$B$1683,2,FALSE)</f>
        <v>El dato ingresado como valor del concepto de la linea no cumple con el formato establecido.</v>
      </c>
      <c r="M682" s="840" t="s">
        <v>424</v>
      </c>
      <c r="N682" s="860" t="s">
        <v>163</v>
      </c>
    </row>
    <row r="683" spans="1:14" ht="24" x14ac:dyDescent="0.3">
      <c r="A683" s="304"/>
      <c r="B683" s="975">
        <v>100</v>
      </c>
      <c r="C683" s="1030" t="s">
        <v>5538</v>
      </c>
      <c r="D683" s="1008" t="s">
        <v>14</v>
      </c>
      <c r="E683" s="1008" t="s">
        <v>8</v>
      </c>
      <c r="F683" s="846" t="s">
        <v>5</v>
      </c>
      <c r="G683" s="837"/>
      <c r="H683" s="838" t="s">
        <v>4063</v>
      </c>
      <c r="I683" s="838" t="s">
        <v>4743</v>
      </c>
      <c r="J683" s="840" t="s">
        <v>1075</v>
      </c>
      <c r="K683" s="846" t="s">
        <v>3855</v>
      </c>
      <c r="L683" s="838" t="str">
        <f>VLOOKUP(K683,CódigosRetorno!$A$2:$B$1683,2,FALSE)</f>
        <v>No existe información en el nombre del concepto.</v>
      </c>
      <c r="M683" s="840" t="s">
        <v>424</v>
      </c>
      <c r="N683" s="860" t="s">
        <v>163</v>
      </c>
    </row>
    <row r="684" spans="1:14" ht="24" x14ac:dyDescent="0.3">
      <c r="A684" s="304"/>
      <c r="B684" s="975"/>
      <c r="C684" s="1030"/>
      <c r="D684" s="1008"/>
      <c r="E684" s="1008"/>
      <c r="F684" s="1089" t="s">
        <v>40</v>
      </c>
      <c r="G684" s="1008" t="s">
        <v>5714</v>
      </c>
      <c r="H684" s="974" t="s">
        <v>4064</v>
      </c>
      <c r="I684" s="838" t="s">
        <v>4541</v>
      </c>
      <c r="J684" s="863" t="s">
        <v>1075</v>
      </c>
      <c r="K684" s="861" t="s">
        <v>4379</v>
      </c>
      <c r="L684" s="838" t="str">
        <f>VLOOKUP(K684,CódigosRetorno!$A$2:$B$1683,2,FALSE)</f>
        <v>El dato ingresado como codigo de identificación de concepto tributario no es valido (catalogo nro 55)</v>
      </c>
      <c r="M684" s="840" t="s">
        <v>424</v>
      </c>
      <c r="N684" s="837" t="s">
        <v>4646</v>
      </c>
    </row>
    <row r="685" spans="1:14" ht="24" x14ac:dyDescent="0.3">
      <c r="A685" s="304"/>
      <c r="B685" s="975"/>
      <c r="C685" s="1030"/>
      <c r="D685" s="1008"/>
      <c r="E685" s="1008"/>
      <c r="F685" s="1089"/>
      <c r="G685" s="1008"/>
      <c r="H685" s="974"/>
      <c r="I685" s="720" t="s">
        <v>6725</v>
      </c>
      <c r="J685" s="723" t="s">
        <v>171</v>
      </c>
      <c r="K685" s="721" t="s">
        <v>4393</v>
      </c>
      <c r="L685" s="838" t="str">
        <f>VLOOKUP(K685,CódigosRetorno!$A$2:$B$1683,2,FALSE)</f>
        <v>El XML no contiene el tag de cantidad de especies vendidas en Detracciones para recursos hidrobiologicos.</v>
      </c>
      <c r="M685" s="840" t="s">
        <v>424</v>
      </c>
      <c r="N685" s="860" t="s">
        <v>163</v>
      </c>
    </row>
    <row r="686" spans="1:14" ht="24" x14ac:dyDescent="0.3">
      <c r="A686" s="304"/>
      <c r="B686" s="975"/>
      <c r="C686" s="1030"/>
      <c r="D686" s="1008"/>
      <c r="E686" s="1008"/>
      <c r="F686" s="1089"/>
      <c r="G686" s="837" t="s">
        <v>3983</v>
      </c>
      <c r="H686" s="838" t="s">
        <v>3888</v>
      </c>
      <c r="I686" s="838" t="s">
        <v>6442</v>
      </c>
      <c r="J686" s="840" t="s">
        <v>1075</v>
      </c>
      <c r="K686" s="846" t="s">
        <v>4227</v>
      </c>
      <c r="L686" s="838" t="str">
        <f>VLOOKUP(K686,CódigosRetorno!$A$2:$B$1683,2,FALSE)</f>
        <v>El dato ingresado como atributo @listName es incorrecto.</v>
      </c>
      <c r="M686" s="840" t="s">
        <v>424</v>
      </c>
      <c r="N686" s="860" t="s">
        <v>163</v>
      </c>
    </row>
    <row r="687" spans="1:14" ht="24" x14ac:dyDescent="0.3">
      <c r="A687" s="304"/>
      <c r="B687" s="975"/>
      <c r="C687" s="1030"/>
      <c r="D687" s="1008"/>
      <c r="E687" s="1008"/>
      <c r="F687" s="1089"/>
      <c r="G687" s="837" t="s">
        <v>3885</v>
      </c>
      <c r="H687" s="838" t="s">
        <v>3886</v>
      </c>
      <c r="I687" s="838" t="s">
        <v>4238</v>
      </c>
      <c r="J687" s="846" t="s">
        <v>1075</v>
      </c>
      <c r="K687" s="853" t="s">
        <v>4226</v>
      </c>
      <c r="L687" s="838" t="str">
        <f>VLOOKUP(K687,CódigosRetorno!$A$2:$B$1683,2,FALSE)</f>
        <v>El dato ingresado como atributo @listAgencyName es incorrecto.</v>
      </c>
      <c r="M687" s="840" t="s">
        <v>424</v>
      </c>
      <c r="N687" s="860" t="s">
        <v>163</v>
      </c>
    </row>
    <row r="688" spans="1:14" ht="36" x14ac:dyDescent="0.3">
      <c r="A688" s="304"/>
      <c r="B688" s="975"/>
      <c r="C688" s="1030"/>
      <c r="D688" s="1008"/>
      <c r="E688" s="1008"/>
      <c r="F688" s="1089"/>
      <c r="G688" s="860" t="s">
        <v>3984</v>
      </c>
      <c r="H688" s="867" t="s">
        <v>3890</v>
      </c>
      <c r="I688" s="838" t="s">
        <v>6443</v>
      </c>
      <c r="J688" s="846" t="s">
        <v>1075</v>
      </c>
      <c r="K688" s="853" t="s">
        <v>4228</v>
      </c>
      <c r="L688" s="838" t="str">
        <f>VLOOKUP(K688,CódigosRetorno!$A$2:$B$1683,2,FALSE)</f>
        <v>El dato ingresado como atributo @listURI es incorrecto.</v>
      </c>
      <c r="M688" s="840" t="s">
        <v>424</v>
      </c>
      <c r="N688" s="860" t="s">
        <v>163</v>
      </c>
    </row>
    <row r="689" spans="1:14" ht="24" x14ac:dyDescent="0.3">
      <c r="A689" s="304"/>
      <c r="B689" s="975"/>
      <c r="C689" s="1030"/>
      <c r="D689" s="1008"/>
      <c r="E689" s="1008"/>
      <c r="F689" s="1089" t="s">
        <v>11</v>
      </c>
      <c r="G689" s="1089" t="s">
        <v>15</v>
      </c>
      <c r="H689" s="1030" t="s">
        <v>6074</v>
      </c>
      <c r="I689" s="838" t="s">
        <v>5989</v>
      </c>
      <c r="J689" s="840" t="s">
        <v>171</v>
      </c>
      <c r="K689" s="846" t="s">
        <v>4409</v>
      </c>
      <c r="L689" s="838" t="str">
        <f>VLOOKUP(K689,CódigosRetorno!$A$2:$B$1683,2,FALSE)</f>
        <v>El XML no contiene tag de la cantidad del concepto por linea.</v>
      </c>
      <c r="M689" s="840" t="s">
        <v>424</v>
      </c>
      <c r="N689" s="837" t="s">
        <v>163</v>
      </c>
    </row>
    <row r="690" spans="1:14" ht="36" x14ac:dyDescent="0.3">
      <c r="A690" s="304"/>
      <c r="B690" s="975"/>
      <c r="C690" s="1030"/>
      <c r="D690" s="1008"/>
      <c r="E690" s="1008"/>
      <c r="F690" s="1089"/>
      <c r="G690" s="1089"/>
      <c r="H690" s="1030"/>
      <c r="I690" s="838" t="s">
        <v>5990</v>
      </c>
      <c r="J690" s="840" t="s">
        <v>1075</v>
      </c>
      <c r="K690" s="846" t="s">
        <v>4406</v>
      </c>
      <c r="L690" s="838" t="str">
        <f>VLOOKUP(K690,CódigosRetorno!$A$2:$B$1683,2,FALSE)</f>
        <v>El dato ingresado como cantidad del concepto de la linea no cumple con el formato establecido.</v>
      </c>
      <c r="M690" s="840" t="s">
        <v>424</v>
      </c>
      <c r="N690" s="860" t="s">
        <v>163</v>
      </c>
    </row>
    <row r="691" spans="1:14" ht="24" x14ac:dyDescent="0.3">
      <c r="A691" s="304"/>
      <c r="B691" s="975"/>
      <c r="C691" s="1030"/>
      <c r="D691" s="1008"/>
      <c r="E691" s="1008"/>
      <c r="F691" s="846" t="s">
        <v>16</v>
      </c>
      <c r="G691" s="846" t="s">
        <v>4075</v>
      </c>
      <c r="H691" s="867" t="s">
        <v>4076</v>
      </c>
      <c r="I691" s="838" t="s">
        <v>6458</v>
      </c>
      <c r="J691" s="840" t="s">
        <v>171</v>
      </c>
      <c r="K691" s="846" t="s">
        <v>4339</v>
      </c>
      <c r="L691" s="838" t="str">
        <f>VLOOKUP(K691,CódigosRetorno!$A$2:$B$1683,2,FALSE)</f>
        <v>El dato ingresado como unidad de medida de cantidad de especie vendidas no corresponde al valor esperado.</v>
      </c>
      <c r="M691" s="840" t="s">
        <v>424</v>
      </c>
      <c r="N691" s="837" t="s">
        <v>163</v>
      </c>
    </row>
    <row r="692" spans="1:14" ht="24" x14ac:dyDescent="0.3">
      <c r="A692" s="304"/>
      <c r="B692" s="975">
        <f>B683+1</f>
        <v>101</v>
      </c>
      <c r="C692" s="1030" t="s">
        <v>4077</v>
      </c>
      <c r="D692" s="1008" t="s">
        <v>14</v>
      </c>
      <c r="E692" s="1008" t="s">
        <v>8</v>
      </c>
      <c r="F692" s="846" t="s">
        <v>5</v>
      </c>
      <c r="G692" s="837"/>
      <c r="H692" s="838" t="s">
        <v>4063</v>
      </c>
      <c r="I692" s="838" t="s">
        <v>4743</v>
      </c>
      <c r="J692" s="840" t="s">
        <v>1075</v>
      </c>
      <c r="K692" s="846" t="s">
        <v>3855</v>
      </c>
      <c r="L692" s="838" t="str">
        <f>VLOOKUP(K692,CódigosRetorno!$A$2:$B$1683,2,FALSE)</f>
        <v>No existe información en el nombre del concepto.</v>
      </c>
      <c r="M692" s="840" t="s">
        <v>424</v>
      </c>
      <c r="N692" s="860" t="s">
        <v>163</v>
      </c>
    </row>
    <row r="693" spans="1:14" ht="24" x14ac:dyDescent="0.3">
      <c r="A693" s="304"/>
      <c r="B693" s="975"/>
      <c r="C693" s="1030"/>
      <c r="D693" s="1008"/>
      <c r="E693" s="1008"/>
      <c r="F693" s="1089" t="s">
        <v>40</v>
      </c>
      <c r="G693" s="1008" t="s">
        <v>5714</v>
      </c>
      <c r="H693" s="974" t="s">
        <v>4064</v>
      </c>
      <c r="I693" s="838" t="s">
        <v>4541</v>
      </c>
      <c r="J693" s="863" t="s">
        <v>1075</v>
      </c>
      <c r="K693" s="861" t="s">
        <v>4379</v>
      </c>
      <c r="L693" s="838" t="str">
        <f>VLOOKUP(K693,CódigosRetorno!$A$2:$B$1683,2,FALSE)</f>
        <v>El dato ingresado como codigo de identificación de concepto tributario no es valido (catalogo nro 55)</v>
      </c>
      <c r="M693" s="840" t="s">
        <v>424</v>
      </c>
      <c r="N693" s="837" t="s">
        <v>4646</v>
      </c>
    </row>
    <row r="694" spans="1:14" ht="24" x14ac:dyDescent="0.3">
      <c r="A694" s="304"/>
      <c r="B694" s="975"/>
      <c r="C694" s="1030"/>
      <c r="D694" s="1008"/>
      <c r="E694" s="1008"/>
      <c r="F694" s="1089"/>
      <c r="G694" s="1008"/>
      <c r="H694" s="974"/>
      <c r="I694" s="720" t="s">
        <v>6726</v>
      </c>
      <c r="J694" s="723" t="s">
        <v>171</v>
      </c>
      <c r="K694" s="721" t="s">
        <v>4403</v>
      </c>
      <c r="L694" s="838" t="str">
        <f>VLOOKUP(K694,CódigosRetorno!$A$2:$B$1683,2,FALSE)</f>
        <v>El XML no contiene el tag de fecha de descarga en Detracciones para recursos hidrobiologicos.</v>
      </c>
      <c r="M694" s="840" t="s">
        <v>424</v>
      </c>
      <c r="N694" s="860" t="s">
        <v>163</v>
      </c>
    </row>
    <row r="695" spans="1:14" ht="24" x14ac:dyDescent="0.3">
      <c r="A695" s="304"/>
      <c r="B695" s="975"/>
      <c r="C695" s="1030"/>
      <c r="D695" s="1008"/>
      <c r="E695" s="1008"/>
      <c r="F695" s="1089"/>
      <c r="G695" s="837" t="s">
        <v>3983</v>
      </c>
      <c r="H695" s="838" t="s">
        <v>3888</v>
      </c>
      <c r="I695" s="838" t="s">
        <v>6442</v>
      </c>
      <c r="J695" s="840" t="s">
        <v>1075</v>
      </c>
      <c r="K695" s="846" t="s">
        <v>4227</v>
      </c>
      <c r="L695" s="838" t="str">
        <f>VLOOKUP(K695,CódigosRetorno!$A$2:$B$1683,2,FALSE)</f>
        <v>El dato ingresado como atributo @listName es incorrecto.</v>
      </c>
      <c r="M695" s="840" t="s">
        <v>424</v>
      </c>
      <c r="N695" s="860" t="s">
        <v>163</v>
      </c>
    </row>
    <row r="696" spans="1:14" ht="24" x14ac:dyDescent="0.3">
      <c r="A696" s="304"/>
      <c r="B696" s="975"/>
      <c r="C696" s="1030"/>
      <c r="D696" s="1008"/>
      <c r="E696" s="1008"/>
      <c r="F696" s="1089"/>
      <c r="G696" s="837" t="s">
        <v>3885</v>
      </c>
      <c r="H696" s="838" t="s">
        <v>3886</v>
      </c>
      <c r="I696" s="838" t="s">
        <v>4238</v>
      </c>
      <c r="J696" s="846" t="s">
        <v>1075</v>
      </c>
      <c r="K696" s="853" t="s">
        <v>4226</v>
      </c>
      <c r="L696" s="838" t="str">
        <f>VLOOKUP(K696,CódigosRetorno!$A$2:$B$1683,2,FALSE)</f>
        <v>El dato ingresado como atributo @listAgencyName es incorrecto.</v>
      </c>
      <c r="M696" s="840" t="s">
        <v>424</v>
      </c>
      <c r="N696" s="860" t="s">
        <v>163</v>
      </c>
    </row>
    <row r="697" spans="1:14" ht="36" x14ac:dyDescent="0.3">
      <c r="A697" s="304"/>
      <c r="B697" s="975"/>
      <c r="C697" s="1030"/>
      <c r="D697" s="1008"/>
      <c r="E697" s="1008"/>
      <c r="F697" s="1089"/>
      <c r="G697" s="860" t="s">
        <v>3984</v>
      </c>
      <c r="H697" s="867" t="s">
        <v>3890</v>
      </c>
      <c r="I697" s="838" t="s">
        <v>6443</v>
      </c>
      <c r="J697" s="846" t="s">
        <v>1075</v>
      </c>
      <c r="K697" s="853" t="s">
        <v>4228</v>
      </c>
      <c r="L697" s="838" t="str">
        <f>VLOOKUP(K697,CódigosRetorno!$A$2:$B$1683,2,FALSE)</f>
        <v>El dato ingresado como atributo @listURI es incorrecto.</v>
      </c>
      <c r="M697" s="840" t="s">
        <v>424</v>
      </c>
      <c r="N697" s="860" t="s">
        <v>163</v>
      </c>
    </row>
    <row r="698" spans="1:14" ht="36" x14ac:dyDescent="0.3">
      <c r="A698" s="304"/>
      <c r="B698" s="975"/>
      <c r="C698" s="1030"/>
      <c r="D698" s="1008"/>
      <c r="E698" s="1008"/>
      <c r="F698" s="846" t="s">
        <v>137</v>
      </c>
      <c r="G698" s="846" t="s">
        <v>21</v>
      </c>
      <c r="H698" s="838" t="s">
        <v>4078</v>
      </c>
      <c r="I698" s="838" t="s">
        <v>6016</v>
      </c>
      <c r="J698" s="840" t="s">
        <v>171</v>
      </c>
      <c r="K698" s="846" t="s">
        <v>3788</v>
      </c>
      <c r="L698" s="838" t="str">
        <f>VLOOKUP(K698,CódigosRetorno!$A$2:$B$1683,2,FALSE)</f>
        <v>El XML no contiene tag de la fecha del concepto por linea.</v>
      </c>
      <c r="M698" s="840" t="s">
        <v>424</v>
      </c>
      <c r="N698" s="837" t="s">
        <v>163</v>
      </c>
    </row>
    <row r="699" spans="1:14" x14ac:dyDescent="0.3">
      <c r="A699" s="304"/>
      <c r="B699" s="187" t="s">
        <v>6059</v>
      </c>
      <c r="C699" s="189"/>
      <c r="D699" s="212"/>
      <c r="E699" s="212" t="s">
        <v>163</v>
      </c>
      <c r="F699" s="260" t="s">
        <v>163</v>
      </c>
      <c r="G699" s="214" t="s">
        <v>163</v>
      </c>
      <c r="H699" s="261" t="s">
        <v>163</v>
      </c>
      <c r="I699" s="262" t="s">
        <v>163</v>
      </c>
      <c r="J699" s="185" t="s">
        <v>163</v>
      </c>
      <c r="K699" s="190" t="s">
        <v>163</v>
      </c>
      <c r="L699" s="179" t="str">
        <f>VLOOKUP(K699,CódigosRetorno!$A$2:$B$1683,2,FALSE)</f>
        <v>-</v>
      </c>
      <c r="M699" s="212" t="s">
        <v>163</v>
      </c>
      <c r="N699" s="186" t="s">
        <v>163</v>
      </c>
    </row>
    <row r="700" spans="1:14" ht="36" x14ac:dyDescent="0.3">
      <c r="A700" s="304"/>
      <c r="B700" s="975">
        <f>B692+1</f>
        <v>102</v>
      </c>
      <c r="C700" s="1030" t="s">
        <v>4079</v>
      </c>
      <c r="D700" s="1008" t="s">
        <v>14</v>
      </c>
      <c r="E700" s="1008" t="s">
        <v>8</v>
      </c>
      <c r="F700" s="1089" t="s">
        <v>44</v>
      </c>
      <c r="G700" s="1089" t="s">
        <v>5702</v>
      </c>
      <c r="H700" s="1120" t="s">
        <v>4594</v>
      </c>
      <c r="I700" s="720" t="s">
        <v>6742</v>
      </c>
      <c r="J700" s="723" t="s">
        <v>171</v>
      </c>
      <c r="K700" s="721" t="s">
        <v>4344</v>
      </c>
      <c r="L700" s="838" t="str">
        <f>VLOOKUP(K700,CódigosRetorno!$A$2:$B$1683,2,FALSE)</f>
        <v>El XML no contiene el tag o no existe información del ubigeo de punto de origen en Detracciones - Servicio de transporte de carga.</v>
      </c>
      <c r="M700" s="840" t="s">
        <v>424</v>
      </c>
      <c r="N700" s="837" t="s">
        <v>4642</v>
      </c>
    </row>
    <row r="701" spans="1:14" ht="24" x14ac:dyDescent="0.3">
      <c r="A701" s="304"/>
      <c r="B701" s="975"/>
      <c r="C701" s="1030"/>
      <c r="D701" s="1008"/>
      <c r="E701" s="1008"/>
      <c r="F701" s="1089"/>
      <c r="G701" s="1089"/>
      <c r="H701" s="1120"/>
      <c r="I701" s="714" t="s">
        <v>2948</v>
      </c>
      <c r="J701" s="842" t="s">
        <v>1075</v>
      </c>
      <c r="K701" s="373" t="s">
        <v>2767</v>
      </c>
      <c r="L701" s="838" t="str">
        <f>VLOOKUP(K701,CódigosRetorno!$A$2:$B$1683,2,FALSE)</f>
        <v>Debe corresponder a algún valor válido establecido en el catálogo 13</v>
      </c>
      <c r="M701" s="840" t="s">
        <v>424</v>
      </c>
      <c r="N701" s="837" t="s">
        <v>4642</v>
      </c>
    </row>
    <row r="702" spans="1:14" ht="24" x14ac:dyDescent="0.3">
      <c r="A702" s="304"/>
      <c r="B702" s="975"/>
      <c r="C702" s="1030"/>
      <c r="D702" s="1008"/>
      <c r="E702" s="1008"/>
      <c r="F702" s="1089"/>
      <c r="G702" s="846" t="s">
        <v>3911</v>
      </c>
      <c r="H702" s="98" t="s">
        <v>3902</v>
      </c>
      <c r="I702" s="838" t="s">
        <v>4243</v>
      </c>
      <c r="J702" s="840" t="s">
        <v>1075</v>
      </c>
      <c r="K702" s="846" t="s">
        <v>4232</v>
      </c>
      <c r="L702" s="838" t="str">
        <f>VLOOKUP(K702,CódigosRetorno!$A$2:$B$1683,2,FALSE)</f>
        <v>El dato ingresado como atributo @schemeAgencyName es incorrecto.</v>
      </c>
      <c r="M702" s="840" t="s">
        <v>424</v>
      </c>
      <c r="N702" s="837" t="s">
        <v>163</v>
      </c>
    </row>
    <row r="703" spans="1:14" ht="24" x14ac:dyDescent="0.3">
      <c r="A703" s="304"/>
      <c r="B703" s="975"/>
      <c r="C703" s="1030"/>
      <c r="D703" s="1008"/>
      <c r="E703" s="1008"/>
      <c r="F703" s="1089"/>
      <c r="G703" s="846" t="s">
        <v>3912</v>
      </c>
      <c r="H703" s="98" t="s">
        <v>3901</v>
      </c>
      <c r="I703" s="838" t="s">
        <v>4244</v>
      </c>
      <c r="J703" s="840" t="s">
        <v>1075</v>
      </c>
      <c r="K703" s="846" t="s">
        <v>4231</v>
      </c>
      <c r="L703" s="838" t="str">
        <f>VLOOKUP(K703,CódigosRetorno!$A$2:$B$1683,2,FALSE)</f>
        <v>El dato ingresado como atributo @schemeName es incorrecto.</v>
      </c>
      <c r="M703" s="840" t="s">
        <v>424</v>
      </c>
      <c r="N703" s="860" t="s">
        <v>163</v>
      </c>
    </row>
    <row r="704" spans="1:14" ht="36" x14ac:dyDescent="0.3">
      <c r="A704" s="304"/>
      <c r="B704" s="975"/>
      <c r="C704" s="1030"/>
      <c r="D704" s="1008"/>
      <c r="E704" s="1008"/>
      <c r="F704" s="1089" t="s">
        <v>3906</v>
      </c>
      <c r="G704" s="1089"/>
      <c r="H704" s="1120" t="s">
        <v>4080</v>
      </c>
      <c r="I704" s="720" t="s">
        <v>6743</v>
      </c>
      <c r="J704" s="723" t="s">
        <v>171</v>
      </c>
      <c r="K704" s="721" t="s">
        <v>4345</v>
      </c>
      <c r="L704" s="838" t="str">
        <f>VLOOKUP(K704,CódigosRetorno!$A$2:$B$1683,2,FALSE)</f>
        <v>El XML no contiene el tag o no existe información de la dirección del punto de origen en Detracciones - Servicio de transporte de carga.</v>
      </c>
      <c r="M704" s="840" t="s">
        <v>424</v>
      </c>
      <c r="N704" s="837" t="s">
        <v>163</v>
      </c>
    </row>
    <row r="705" spans="1:14" ht="48" x14ac:dyDescent="0.3">
      <c r="A705" s="304"/>
      <c r="B705" s="975"/>
      <c r="C705" s="1030"/>
      <c r="D705" s="1008"/>
      <c r="E705" s="1008"/>
      <c r="F705" s="1089"/>
      <c r="G705" s="1089"/>
      <c r="H705" s="1120"/>
      <c r="I705" s="714" t="s">
        <v>6473</v>
      </c>
      <c r="J705" s="842" t="s">
        <v>1075</v>
      </c>
      <c r="K705" s="506" t="s">
        <v>3856</v>
      </c>
      <c r="L705" s="838" t="str">
        <f>VLOOKUP(K705,CódigosRetorno!$A$2:$B$1683,2,FALSE)</f>
        <v>El dato ingresado como direccion completa y detallada no cumple con el formato establecido.</v>
      </c>
      <c r="M705" s="840" t="s">
        <v>424</v>
      </c>
      <c r="N705" s="837" t="s">
        <v>163</v>
      </c>
    </row>
    <row r="706" spans="1:14" ht="36" x14ac:dyDescent="0.3">
      <c r="A706" s="304"/>
      <c r="B706" s="975">
        <f>B700+1</f>
        <v>103</v>
      </c>
      <c r="C706" s="1030" t="s">
        <v>4081</v>
      </c>
      <c r="D706" s="1008" t="s">
        <v>14</v>
      </c>
      <c r="E706" s="1008" t="s">
        <v>8</v>
      </c>
      <c r="F706" s="1089" t="s">
        <v>44</v>
      </c>
      <c r="G706" s="1089" t="s">
        <v>5702</v>
      </c>
      <c r="H706" s="1120" t="s">
        <v>4595</v>
      </c>
      <c r="I706" s="720" t="s">
        <v>6743</v>
      </c>
      <c r="J706" s="723" t="s">
        <v>171</v>
      </c>
      <c r="K706" s="721" t="s">
        <v>4346</v>
      </c>
      <c r="L706" s="838" t="str">
        <f>VLOOKUP(K706,CódigosRetorno!$A$2:$B$1683,2,FALSE)</f>
        <v>El XML no contiene el tag o no existe información del ubigeo de punto de destino en Detracciones - Servicio de transporte de carga.</v>
      </c>
      <c r="M706" s="840" t="s">
        <v>424</v>
      </c>
      <c r="N706" s="837" t="s">
        <v>4642</v>
      </c>
    </row>
    <row r="707" spans="1:14" ht="24" x14ac:dyDescent="0.3">
      <c r="A707" s="304"/>
      <c r="B707" s="975"/>
      <c r="C707" s="1030"/>
      <c r="D707" s="1008"/>
      <c r="E707" s="1008"/>
      <c r="F707" s="1089"/>
      <c r="G707" s="1089"/>
      <c r="H707" s="1120"/>
      <c r="I707" s="714" t="s">
        <v>2948</v>
      </c>
      <c r="J707" s="842" t="s">
        <v>1075</v>
      </c>
      <c r="K707" s="373" t="s">
        <v>2767</v>
      </c>
      <c r="L707" s="838" t="str">
        <f>VLOOKUP(K707,CódigosRetorno!$A$2:$B$1683,2,FALSE)</f>
        <v>Debe corresponder a algún valor válido establecido en el catálogo 13</v>
      </c>
      <c r="M707" s="840" t="s">
        <v>424</v>
      </c>
      <c r="N707" s="837" t="s">
        <v>4642</v>
      </c>
    </row>
    <row r="708" spans="1:14" ht="24" x14ac:dyDescent="0.3">
      <c r="A708" s="304"/>
      <c r="B708" s="975"/>
      <c r="C708" s="1030"/>
      <c r="D708" s="1008"/>
      <c r="E708" s="1008"/>
      <c r="F708" s="1089"/>
      <c r="G708" s="846" t="s">
        <v>3911</v>
      </c>
      <c r="H708" s="98" t="s">
        <v>3902</v>
      </c>
      <c r="I708" s="838" t="s">
        <v>4243</v>
      </c>
      <c r="J708" s="840" t="s">
        <v>1075</v>
      </c>
      <c r="K708" s="846" t="s">
        <v>4232</v>
      </c>
      <c r="L708" s="838" t="str">
        <f>VLOOKUP(K708,CódigosRetorno!$A$2:$B$1683,2,FALSE)</f>
        <v>El dato ingresado como atributo @schemeAgencyName es incorrecto.</v>
      </c>
      <c r="M708" s="840" t="s">
        <v>424</v>
      </c>
      <c r="N708" s="837" t="s">
        <v>163</v>
      </c>
    </row>
    <row r="709" spans="1:14" ht="24" x14ac:dyDescent="0.3">
      <c r="A709" s="304"/>
      <c r="B709" s="975"/>
      <c r="C709" s="1030"/>
      <c r="D709" s="1008"/>
      <c r="E709" s="1008"/>
      <c r="F709" s="1089"/>
      <c r="G709" s="846" t="s">
        <v>3912</v>
      </c>
      <c r="H709" s="98" t="s">
        <v>3901</v>
      </c>
      <c r="I709" s="838" t="s">
        <v>4244</v>
      </c>
      <c r="J709" s="840" t="s">
        <v>1075</v>
      </c>
      <c r="K709" s="846" t="s">
        <v>4231</v>
      </c>
      <c r="L709" s="838" t="str">
        <f>VLOOKUP(K709,CódigosRetorno!$A$2:$B$1683,2,FALSE)</f>
        <v>El dato ingresado como atributo @schemeName es incorrecto.</v>
      </c>
      <c r="M709" s="840" t="s">
        <v>424</v>
      </c>
      <c r="N709" s="860" t="s">
        <v>163</v>
      </c>
    </row>
    <row r="710" spans="1:14" ht="36" x14ac:dyDescent="0.3">
      <c r="A710" s="304"/>
      <c r="B710" s="975"/>
      <c r="C710" s="1030"/>
      <c r="D710" s="1008"/>
      <c r="E710" s="1008"/>
      <c r="F710" s="1089" t="s">
        <v>3906</v>
      </c>
      <c r="G710" s="1089"/>
      <c r="H710" s="1120" t="s">
        <v>4082</v>
      </c>
      <c r="I710" s="720" t="s">
        <v>6729</v>
      </c>
      <c r="J710" s="723" t="s">
        <v>171</v>
      </c>
      <c r="K710" s="721" t="s">
        <v>4347</v>
      </c>
      <c r="L710" s="838" t="str">
        <f>VLOOKUP(K710,CódigosRetorno!$A$2:$B$1683,2,FALSE)</f>
        <v>El XML no contiene el tag o no existe información de la dirección del punto de destino en Detracciones - Servicio de transporte de carga.</v>
      </c>
      <c r="M710" s="840" t="s">
        <v>424</v>
      </c>
      <c r="N710" s="837" t="s">
        <v>163</v>
      </c>
    </row>
    <row r="711" spans="1:14" ht="60" x14ac:dyDescent="0.3">
      <c r="A711" s="304"/>
      <c r="B711" s="975"/>
      <c r="C711" s="1030"/>
      <c r="D711" s="1008"/>
      <c r="E711" s="1008"/>
      <c r="F711" s="1089"/>
      <c r="G711" s="1089"/>
      <c r="H711" s="1120"/>
      <c r="I711" s="714" t="s">
        <v>6470</v>
      </c>
      <c r="J711" s="842" t="s">
        <v>1075</v>
      </c>
      <c r="K711" s="506" t="s">
        <v>3856</v>
      </c>
      <c r="L711" s="838" t="str">
        <f>VLOOKUP(K711,CódigosRetorno!$A$2:$B$1683,2,FALSE)</f>
        <v>El dato ingresado como direccion completa y detallada no cumple con el formato establecido.</v>
      </c>
      <c r="M711" s="840" t="s">
        <v>424</v>
      </c>
      <c r="N711" s="837" t="s">
        <v>163</v>
      </c>
    </row>
    <row r="712" spans="1:14" ht="36" x14ac:dyDescent="0.3">
      <c r="A712" s="304"/>
      <c r="B712" s="975">
        <f>B706+1</f>
        <v>104</v>
      </c>
      <c r="C712" s="1030" t="s">
        <v>4083</v>
      </c>
      <c r="D712" s="1008" t="s">
        <v>14</v>
      </c>
      <c r="E712" s="1008" t="s">
        <v>8</v>
      </c>
      <c r="F712" s="1089" t="s">
        <v>3925</v>
      </c>
      <c r="G712" s="1121"/>
      <c r="H712" s="1030" t="s">
        <v>4084</v>
      </c>
      <c r="I712" s="720" t="s">
        <v>6728</v>
      </c>
      <c r="J712" s="721" t="s">
        <v>171</v>
      </c>
      <c r="K712" s="722" t="s">
        <v>4348</v>
      </c>
      <c r="L712" s="838" t="str">
        <f>VLOOKUP(K712,CódigosRetorno!$A$2:$B$1683,2,FALSE)</f>
        <v>El XML no contiene el tag o no existe información del Detalle del viaje en Detracciones - Servicio de transporte de carga.</v>
      </c>
      <c r="M712" s="840" t="s">
        <v>424</v>
      </c>
      <c r="N712" s="837" t="s">
        <v>163</v>
      </c>
    </row>
    <row r="713" spans="1:14" ht="60" x14ac:dyDescent="0.3">
      <c r="A713" s="304"/>
      <c r="B713" s="975"/>
      <c r="C713" s="1030"/>
      <c r="D713" s="1008"/>
      <c r="E713" s="1008"/>
      <c r="F713" s="1089"/>
      <c r="G713" s="1121"/>
      <c r="H713" s="1030"/>
      <c r="I713" s="714" t="s">
        <v>6474</v>
      </c>
      <c r="J713" s="373" t="s">
        <v>1075</v>
      </c>
      <c r="K713" s="374" t="s">
        <v>4360</v>
      </c>
      <c r="L713" s="838" t="str">
        <f>VLOOKUP(K713,CódigosRetorno!$A$2:$B$1683,2,FALSE)</f>
        <v>El dato ingresado como detalle del viaje no cumple con el formato establecido.</v>
      </c>
      <c r="M713" s="840" t="s">
        <v>424</v>
      </c>
      <c r="N713" s="837" t="s">
        <v>163</v>
      </c>
    </row>
    <row r="714" spans="1:14" ht="36" x14ac:dyDescent="0.3">
      <c r="A714" s="304"/>
      <c r="B714" s="975">
        <f>B712+1</f>
        <v>105</v>
      </c>
      <c r="C714" s="974" t="s">
        <v>4085</v>
      </c>
      <c r="D714" s="1008" t="s">
        <v>14</v>
      </c>
      <c r="E714" s="1008" t="s">
        <v>8</v>
      </c>
      <c r="F714" s="846" t="s">
        <v>9</v>
      </c>
      <c r="G714" s="840" t="s">
        <v>4086</v>
      </c>
      <c r="H714" s="838" t="s">
        <v>4087</v>
      </c>
      <c r="I714" s="720" t="s">
        <v>6730</v>
      </c>
      <c r="J714" s="723" t="s">
        <v>171</v>
      </c>
      <c r="K714" s="721" t="s">
        <v>4356</v>
      </c>
      <c r="L714" s="838" t="str">
        <f>VLOOKUP(K714,CódigosRetorno!$A$2:$B$1683,2,FALSE)</f>
        <v>Detracciones - Servicio de transporte de carga, debe tener un (y solo uno) Valor Referencial del Servicio de Transporte.</v>
      </c>
      <c r="M714" s="840" t="s">
        <v>424</v>
      </c>
      <c r="N714" s="837" t="s">
        <v>163</v>
      </c>
    </row>
    <row r="715" spans="1:14" ht="36" x14ac:dyDescent="0.3">
      <c r="A715" s="304"/>
      <c r="B715" s="975"/>
      <c r="C715" s="974"/>
      <c r="D715" s="1008"/>
      <c r="E715" s="1008"/>
      <c r="F715" s="1089" t="s">
        <v>11</v>
      </c>
      <c r="G715" s="1008" t="s">
        <v>15</v>
      </c>
      <c r="H715" s="1030" t="s">
        <v>4598</v>
      </c>
      <c r="I715" s="720" t="s">
        <v>6729</v>
      </c>
      <c r="J715" s="723" t="s">
        <v>171</v>
      </c>
      <c r="K715" s="721" t="s">
        <v>4350</v>
      </c>
      <c r="L715" s="838" t="str">
        <f>VLOOKUP(K715,CódigosRetorno!$A$2:$B$1683,2,FALSE)</f>
        <v>El XML no contiene el tag o no existe información del monto del valor referencial en Detracciones - Servicios de transporte de carga.</v>
      </c>
      <c r="M715" s="840" t="s">
        <v>424</v>
      </c>
      <c r="N715" s="837" t="s">
        <v>163</v>
      </c>
    </row>
    <row r="716" spans="1:14" ht="36" x14ac:dyDescent="0.3">
      <c r="A716" s="304"/>
      <c r="B716" s="975"/>
      <c r="C716" s="974"/>
      <c r="D716" s="1008"/>
      <c r="E716" s="1008"/>
      <c r="F716" s="1089"/>
      <c r="G716" s="1008"/>
      <c r="H716" s="1030"/>
      <c r="I716" s="720" t="s">
        <v>6731</v>
      </c>
      <c r="J716" s="723" t="s">
        <v>171</v>
      </c>
      <c r="K716" s="721" t="s">
        <v>4351</v>
      </c>
      <c r="L716" s="838" t="str">
        <f>VLOOKUP(K716,CódigosRetorno!$A$2:$B$1683,2,FALSE)</f>
        <v>El dato ingresado como monto valor referencial en Detracciones - Servicios de transporte de carga no cumple con el formato establecido.</v>
      </c>
      <c r="M716" s="840" t="s">
        <v>424</v>
      </c>
      <c r="N716" s="837" t="s">
        <v>163</v>
      </c>
    </row>
    <row r="717" spans="1:14" x14ac:dyDescent="0.3">
      <c r="A717" s="304"/>
      <c r="B717" s="975"/>
      <c r="C717" s="974"/>
      <c r="D717" s="1008"/>
      <c r="E717" s="1008"/>
      <c r="F717" s="857" t="s">
        <v>12</v>
      </c>
      <c r="G717" s="831" t="s">
        <v>5700</v>
      </c>
      <c r="H717" s="868" t="s">
        <v>3928</v>
      </c>
      <c r="I717" s="838" t="s">
        <v>4764</v>
      </c>
      <c r="J717" s="840" t="s">
        <v>171</v>
      </c>
      <c r="K717" s="846" t="s">
        <v>4722</v>
      </c>
      <c r="L717" s="838" t="str">
        <f>VLOOKUP(K717,CódigosRetorno!$A$2:$B$1683,2,FALSE)</f>
        <v>La moneda del monto de la detracción debe ser PEN</v>
      </c>
      <c r="M717" s="840" t="s">
        <v>424</v>
      </c>
      <c r="N717" s="837" t="s">
        <v>163</v>
      </c>
    </row>
    <row r="718" spans="1:14" ht="24" x14ac:dyDescent="0.3">
      <c r="A718" s="304"/>
      <c r="B718" s="975">
        <f>B714+1</f>
        <v>106</v>
      </c>
      <c r="C718" s="1030" t="s">
        <v>4088</v>
      </c>
      <c r="D718" s="1008" t="s">
        <v>14</v>
      </c>
      <c r="E718" s="1008" t="s">
        <v>8</v>
      </c>
      <c r="F718" s="846" t="s">
        <v>9</v>
      </c>
      <c r="G718" s="840" t="s">
        <v>4089</v>
      </c>
      <c r="H718" s="838" t="s">
        <v>4087</v>
      </c>
      <c r="I718" s="720" t="s">
        <v>6732</v>
      </c>
      <c r="J718" s="723" t="s">
        <v>171</v>
      </c>
      <c r="K718" s="721" t="s">
        <v>4357</v>
      </c>
      <c r="L718" s="838" t="str">
        <f>VLOOKUP(K718,CódigosRetorno!$A$2:$B$1683,2,FALSE)</f>
        <v>Detracciones - Servicio de transporte de carga, debe tener un (y solo uno) Valor Referencial sobre la carga efectiva.</v>
      </c>
      <c r="M718" s="840" t="s">
        <v>424</v>
      </c>
      <c r="N718" s="837" t="s">
        <v>163</v>
      </c>
    </row>
    <row r="719" spans="1:14" ht="36" x14ac:dyDescent="0.3">
      <c r="A719" s="304"/>
      <c r="B719" s="975"/>
      <c r="C719" s="1030"/>
      <c r="D719" s="1008"/>
      <c r="E719" s="1008"/>
      <c r="F719" s="1089" t="s">
        <v>11</v>
      </c>
      <c r="G719" s="1008" t="s">
        <v>15</v>
      </c>
      <c r="H719" s="1030" t="s">
        <v>4598</v>
      </c>
      <c r="I719" s="720" t="s">
        <v>6729</v>
      </c>
      <c r="J719" s="723" t="s">
        <v>171</v>
      </c>
      <c r="K719" s="721" t="s">
        <v>4350</v>
      </c>
      <c r="L719" s="838" t="str">
        <f>VLOOKUP(K719,CódigosRetorno!$A$2:$B$1683,2,FALSE)</f>
        <v>El XML no contiene el tag o no existe información del monto del valor referencial en Detracciones - Servicios de transporte de carga.</v>
      </c>
      <c r="M719" s="840" t="s">
        <v>424</v>
      </c>
      <c r="N719" s="837" t="s">
        <v>163</v>
      </c>
    </row>
    <row r="720" spans="1:14" ht="36" x14ac:dyDescent="0.3">
      <c r="A720" s="304"/>
      <c r="B720" s="975"/>
      <c r="C720" s="1030"/>
      <c r="D720" s="1008"/>
      <c r="E720" s="1008"/>
      <c r="F720" s="1089"/>
      <c r="G720" s="1008"/>
      <c r="H720" s="1030"/>
      <c r="I720" s="720" t="s">
        <v>6733</v>
      </c>
      <c r="J720" s="723" t="s">
        <v>171</v>
      </c>
      <c r="K720" s="721" t="s">
        <v>4351</v>
      </c>
      <c r="L720" s="838" t="str">
        <f>VLOOKUP(K720,CódigosRetorno!$A$2:$B$1683,2,FALSE)</f>
        <v>El dato ingresado como monto valor referencial en Detracciones - Servicios de transporte de carga no cumple con el formato establecido.</v>
      </c>
      <c r="M720" s="840" t="s">
        <v>424</v>
      </c>
      <c r="N720" s="837" t="s">
        <v>163</v>
      </c>
    </row>
    <row r="721" spans="1:14" x14ac:dyDescent="0.3">
      <c r="A721" s="304"/>
      <c r="B721" s="975"/>
      <c r="C721" s="1030"/>
      <c r="D721" s="1008"/>
      <c r="E721" s="1008"/>
      <c r="F721" s="857" t="s">
        <v>12</v>
      </c>
      <c r="G721" s="831" t="s">
        <v>5700</v>
      </c>
      <c r="H721" s="868" t="s">
        <v>3928</v>
      </c>
      <c r="I721" s="838" t="s">
        <v>4764</v>
      </c>
      <c r="J721" s="840" t="s">
        <v>171</v>
      </c>
      <c r="K721" s="846" t="s">
        <v>4722</v>
      </c>
      <c r="L721" s="838" t="str">
        <f>VLOOKUP(K721,CódigosRetorno!$A$2:$B$1683,2,FALSE)</f>
        <v>La moneda del monto de la detracción debe ser PEN</v>
      </c>
      <c r="M721" s="840" t="s">
        <v>424</v>
      </c>
      <c r="N721" s="837" t="s">
        <v>163</v>
      </c>
    </row>
    <row r="722" spans="1:14" ht="36" x14ac:dyDescent="0.3">
      <c r="A722" s="304"/>
      <c r="B722" s="975">
        <f>B718+1</f>
        <v>107</v>
      </c>
      <c r="C722" s="1030" t="s">
        <v>4090</v>
      </c>
      <c r="D722" s="1008" t="s">
        <v>14</v>
      </c>
      <c r="E722" s="1008" t="s">
        <v>8</v>
      </c>
      <c r="F722" s="846" t="s">
        <v>9</v>
      </c>
      <c r="G722" s="840" t="s">
        <v>4091</v>
      </c>
      <c r="H722" s="838" t="s">
        <v>4087</v>
      </c>
      <c r="I722" s="720" t="s">
        <v>6734</v>
      </c>
      <c r="J722" s="723" t="s">
        <v>171</v>
      </c>
      <c r="K722" s="721" t="s">
        <v>4358</v>
      </c>
      <c r="L722" s="838" t="str">
        <f>VLOOKUP(K722,CódigosRetorno!$A$2:$B$1683,2,FALSE)</f>
        <v>Detracciones - Servicio de transporte de carga, debe tener un (y solo uno) Valor Referencial sobre la carga util nominal.</v>
      </c>
      <c r="M722" s="840" t="s">
        <v>424</v>
      </c>
      <c r="N722" s="837" t="s">
        <v>163</v>
      </c>
    </row>
    <row r="723" spans="1:14" ht="36" x14ac:dyDescent="0.3">
      <c r="A723" s="304"/>
      <c r="B723" s="975"/>
      <c r="C723" s="1030"/>
      <c r="D723" s="1008"/>
      <c r="E723" s="1008"/>
      <c r="F723" s="1089" t="s">
        <v>11</v>
      </c>
      <c r="G723" s="1008" t="s">
        <v>15</v>
      </c>
      <c r="H723" s="1030" t="s">
        <v>4598</v>
      </c>
      <c r="I723" s="720" t="s">
        <v>6729</v>
      </c>
      <c r="J723" s="723" t="s">
        <v>171</v>
      </c>
      <c r="K723" s="721" t="s">
        <v>4350</v>
      </c>
      <c r="L723" s="838" t="str">
        <f>VLOOKUP(K723,CódigosRetorno!$A$2:$B$1683,2,FALSE)</f>
        <v>El XML no contiene el tag o no existe información del monto del valor referencial en Detracciones - Servicios de transporte de carga.</v>
      </c>
      <c r="M723" s="840" t="s">
        <v>424</v>
      </c>
      <c r="N723" s="837" t="s">
        <v>163</v>
      </c>
    </row>
    <row r="724" spans="1:14" ht="36" x14ac:dyDescent="0.3">
      <c r="A724" s="304"/>
      <c r="B724" s="975"/>
      <c r="C724" s="1030"/>
      <c r="D724" s="1008"/>
      <c r="E724" s="1008"/>
      <c r="F724" s="1089"/>
      <c r="G724" s="1008"/>
      <c r="H724" s="1030"/>
      <c r="I724" s="720" t="s">
        <v>6731</v>
      </c>
      <c r="J724" s="723" t="s">
        <v>171</v>
      </c>
      <c r="K724" s="721" t="s">
        <v>4351</v>
      </c>
      <c r="L724" s="838" t="str">
        <f>VLOOKUP(K724,CódigosRetorno!$A$2:$B$1683,2,FALSE)</f>
        <v>El dato ingresado como monto valor referencial en Detracciones - Servicios de transporte de carga no cumple con el formato establecido.</v>
      </c>
      <c r="M724" s="840" t="s">
        <v>424</v>
      </c>
      <c r="N724" s="837" t="s">
        <v>163</v>
      </c>
    </row>
    <row r="725" spans="1:14" x14ac:dyDescent="0.3">
      <c r="A725" s="304"/>
      <c r="B725" s="975"/>
      <c r="C725" s="1030"/>
      <c r="D725" s="1008"/>
      <c r="E725" s="1008"/>
      <c r="F725" s="857" t="s">
        <v>12</v>
      </c>
      <c r="G725" s="831" t="s">
        <v>5700</v>
      </c>
      <c r="H725" s="868" t="s">
        <v>3928</v>
      </c>
      <c r="I725" s="838" t="s">
        <v>4764</v>
      </c>
      <c r="J725" s="840" t="s">
        <v>171</v>
      </c>
      <c r="K725" s="846" t="s">
        <v>4722</v>
      </c>
      <c r="L725" s="838" t="str">
        <f>VLOOKUP(K725,CódigosRetorno!$A$2:$B$1683,2,FALSE)</f>
        <v>La moneda del monto de la detracción debe ser PEN</v>
      </c>
      <c r="M725" s="840" t="s">
        <v>424</v>
      </c>
      <c r="N725" s="837" t="s">
        <v>163</v>
      </c>
    </row>
    <row r="726" spans="1:14" x14ac:dyDescent="0.3">
      <c r="A726" s="304"/>
      <c r="B726" s="187" t="s">
        <v>6061</v>
      </c>
      <c r="C726" s="189"/>
      <c r="D726" s="184"/>
      <c r="E726" s="184"/>
      <c r="F726" s="185"/>
      <c r="G726" s="186"/>
      <c r="H726" s="189"/>
      <c r="I726" s="179"/>
      <c r="J726" s="185" t="s">
        <v>163</v>
      </c>
      <c r="K726" s="190" t="s">
        <v>163</v>
      </c>
      <c r="L726" s="179" t="str">
        <f>VLOOKUP(K726,CódigosRetorno!$A$2:$B$1683,2,FALSE)</f>
        <v>-</v>
      </c>
      <c r="M726" s="184"/>
      <c r="N726" s="186"/>
    </row>
    <row r="727" spans="1:14" ht="36" x14ac:dyDescent="0.3">
      <c r="A727" s="304"/>
      <c r="B727" s="975">
        <f>B722+1</f>
        <v>108</v>
      </c>
      <c r="C727" s="1030" t="s">
        <v>4092</v>
      </c>
      <c r="D727" s="1008" t="s">
        <v>14</v>
      </c>
      <c r="E727" s="1008" t="s">
        <v>8</v>
      </c>
      <c r="F727" s="846" t="s">
        <v>44</v>
      </c>
      <c r="G727" s="840" t="s">
        <v>5702</v>
      </c>
      <c r="H727" s="839" t="s">
        <v>5027</v>
      </c>
      <c r="I727" s="720" t="s">
        <v>6587</v>
      </c>
      <c r="J727" s="723" t="s">
        <v>1075</v>
      </c>
      <c r="K727" s="721" t="s">
        <v>2767</v>
      </c>
      <c r="L727" s="838" t="str">
        <f>VLOOKUP(K727,CódigosRetorno!$A$2:$B$1683,2,FALSE)</f>
        <v>Debe corresponder a algún valor válido establecido en el catálogo 13</v>
      </c>
      <c r="M727" s="840" t="s">
        <v>424</v>
      </c>
      <c r="N727" s="837" t="s">
        <v>4642</v>
      </c>
    </row>
    <row r="728" spans="1:14" ht="24" x14ac:dyDescent="0.3">
      <c r="A728" s="304"/>
      <c r="B728" s="975"/>
      <c r="C728" s="1030"/>
      <c r="D728" s="1008"/>
      <c r="E728" s="1008"/>
      <c r="F728" s="1090"/>
      <c r="G728" s="837" t="s">
        <v>3911</v>
      </c>
      <c r="H728" s="866" t="s">
        <v>3902</v>
      </c>
      <c r="I728" s="838" t="s">
        <v>4243</v>
      </c>
      <c r="J728" s="840" t="s">
        <v>1075</v>
      </c>
      <c r="K728" s="846" t="s">
        <v>4232</v>
      </c>
      <c r="L728" s="838" t="str">
        <f>VLOOKUP(K728,CódigosRetorno!$A$2:$B$1683,2,FALSE)</f>
        <v>El dato ingresado como atributo @schemeAgencyName es incorrecto.</v>
      </c>
      <c r="M728" s="840" t="s">
        <v>424</v>
      </c>
      <c r="N728" s="837" t="s">
        <v>163</v>
      </c>
    </row>
    <row r="729" spans="1:14" ht="24" x14ac:dyDescent="0.3">
      <c r="A729" s="304"/>
      <c r="B729" s="975"/>
      <c r="C729" s="1030"/>
      <c r="D729" s="1008"/>
      <c r="E729" s="1008"/>
      <c r="F729" s="1097"/>
      <c r="G729" s="837" t="s">
        <v>3912</v>
      </c>
      <c r="H729" s="866" t="s">
        <v>3901</v>
      </c>
      <c r="I729" s="838" t="s">
        <v>4244</v>
      </c>
      <c r="J729" s="840" t="s">
        <v>1075</v>
      </c>
      <c r="K729" s="846" t="s">
        <v>4231</v>
      </c>
      <c r="L729" s="838" t="str">
        <f>VLOOKUP(K729,CódigosRetorno!$A$2:$B$1683,2,FALSE)</f>
        <v>El dato ingresado como atributo @schemeName es incorrecto.</v>
      </c>
      <c r="M729" s="840" t="s">
        <v>424</v>
      </c>
      <c r="N729" s="860" t="s">
        <v>163</v>
      </c>
    </row>
    <row r="730" spans="1:14" ht="24" x14ac:dyDescent="0.3">
      <c r="A730" s="304"/>
      <c r="B730" s="975"/>
      <c r="C730" s="1030"/>
      <c r="D730" s="1008"/>
      <c r="E730" s="1008"/>
      <c r="F730" s="857" t="s">
        <v>9</v>
      </c>
      <c r="G730" s="837" t="s">
        <v>4086</v>
      </c>
      <c r="H730" s="839" t="s">
        <v>5203</v>
      </c>
      <c r="I730" s="838" t="s">
        <v>2515</v>
      </c>
      <c r="J730" s="840"/>
      <c r="K730" s="846" t="s">
        <v>163</v>
      </c>
      <c r="L730" s="838" t="str">
        <f>VLOOKUP(K730,CódigosRetorno!$A$2:$B$1683,2,FALSE)</f>
        <v>-</v>
      </c>
      <c r="M730" s="840" t="s">
        <v>163</v>
      </c>
      <c r="N730" s="860" t="s">
        <v>163</v>
      </c>
    </row>
    <row r="731" spans="1:14" ht="36" x14ac:dyDescent="0.3">
      <c r="A731" s="304"/>
      <c r="B731" s="975">
        <f>B727+1</f>
        <v>109</v>
      </c>
      <c r="C731" s="1030" t="s">
        <v>4093</v>
      </c>
      <c r="D731" s="1008" t="s">
        <v>14</v>
      </c>
      <c r="E731" s="1008" t="s">
        <v>8</v>
      </c>
      <c r="F731" s="846" t="s">
        <v>44</v>
      </c>
      <c r="G731" s="840" t="s">
        <v>5702</v>
      </c>
      <c r="H731" s="839" t="s">
        <v>5028</v>
      </c>
      <c r="I731" s="720" t="s">
        <v>6587</v>
      </c>
      <c r="J731" s="723" t="s">
        <v>1075</v>
      </c>
      <c r="K731" s="721" t="s">
        <v>2767</v>
      </c>
      <c r="L731" s="838" t="str">
        <f>VLOOKUP(K731,CódigosRetorno!$A$2:$B$1683,2,FALSE)</f>
        <v>Debe corresponder a algún valor válido establecido en el catálogo 13</v>
      </c>
      <c r="M731" s="840" t="s">
        <v>424</v>
      </c>
      <c r="N731" s="837" t="s">
        <v>4642</v>
      </c>
    </row>
    <row r="732" spans="1:14" ht="24" x14ac:dyDescent="0.3">
      <c r="A732" s="304"/>
      <c r="B732" s="975"/>
      <c r="C732" s="1030"/>
      <c r="D732" s="1008"/>
      <c r="E732" s="1008"/>
      <c r="F732" s="1089"/>
      <c r="G732" s="837" t="s">
        <v>3911</v>
      </c>
      <c r="H732" s="866" t="s">
        <v>3902</v>
      </c>
      <c r="I732" s="838" t="s">
        <v>4243</v>
      </c>
      <c r="J732" s="840" t="s">
        <v>1075</v>
      </c>
      <c r="K732" s="846" t="s">
        <v>4232</v>
      </c>
      <c r="L732" s="838" t="str">
        <f>VLOOKUP(K732,CódigosRetorno!$A$2:$B$1683,2,FALSE)</f>
        <v>El dato ingresado como atributo @schemeAgencyName es incorrecto.</v>
      </c>
      <c r="M732" s="840" t="s">
        <v>424</v>
      </c>
      <c r="N732" s="837" t="s">
        <v>163</v>
      </c>
    </row>
    <row r="733" spans="1:14" ht="24" x14ac:dyDescent="0.3">
      <c r="A733" s="304"/>
      <c r="B733" s="975"/>
      <c r="C733" s="1030"/>
      <c r="D733" s="1008"/>
      <c r="E733" s="1008"/>
      <c r="F733" s="1089"/>
      <c r="G733" s="837" t="s">
        <v>3912</v>
      </c>
      <c r="H733" s="866" t="s">
        <v>3901</v>
      </c>
      <c r="I733" s="838" t="s">
        <v>4244</v>
      </c>
      <c r="J733" s="840" t="s">
        <v>1075</v>
      </c>
      <c r="K733" s="846" t="s">
        <v>4231</v>
      </c>
      <c r="L733" s="838" t="str">
        <f>VLOOKUP(K733,CódigosRetorno!$A$2:$B$1683,2,FALSE)</f>
        <v>El dato ingresado como atributo @schemeName es incorrecto.</v>
      </c>
      <c r="M733" s="840" t="s">
        <v>424</v>
      </c>
      <c r="N733" s="860" t="s">
        <v>163</v>
      </c>
    </row>
    <row r="734" spans="1:14" ht="60" x14ac:dyDescent="0.3">
      <c r="A734" s="304"/>
      <c r="B734" s="969">
        <f>B731+1</f>
        <v>110</v>
      </c>
      <c r="C734" s="1004" t="s">
        <v>4094</v>
      </c>
      <c r="D734" s="999" t="s">
        <v>14</v>
      </c>
      <c r="E734" s="999" t="s">
        <v>8</v>
      </c>
      <c r="F734" s="846" t="s">
        <v>5</v>
      </c>
      <c r="G734" s="837"/>
      <c r="H734" s="839" t="s">
        <v>5029</v>
      </c>
      <c r="I734" s="720" t="s">
        <v>6735</v>
      </c>
      <c r="J734" s="723" t="s">
        <v>1075</v>
      </c>
      <c r="K734" s="721" t="s">
        <v>4368</v>
      </c>
      <c r="L734" s="838" t="str">
        <f>VLOOKUP(K734,CódigosRetorno!$A$2:$B$1683,2,FALSE)</f>
        <v>El dato ingresado como descripcion del tramo no cumple con el formato establecido.</v>
      </c>
      <c r="M734" s="840" t="s">
        <v>424</v>
      </c>
      <c r="N734" s="837" t="s">
        <v>163</v>
      </c>
    </row>
    <row r="735" spans="1:14" ht="36" x14ac:dyDescent="0.3">
      <c r="A735" s="304"/>
      <c r="B735" s="970"/>
      <c r="C735" s="1005"/>
      <c r="D735" s="1000"/>
      <c r="E735" s="1000"/>
      <c r="F735" s="846" t="s">
        <v>3261</v>
      </c>
      <c r="G735" s="837" t="s">
        <v>92</v>
      </c>
      <c r="H735" s="839" t="s">
        <v>5030</v>
      </c>
      <c r="I735" s="838" t="s">
        <v>2515</v>
      </c>
      <c r="J735" s="840"/>
      <c r="K735" s="846" t="s">
        <v>163</v>
      </c>
      <c r="L735" s="838" t="str">
        <f>VLOOKUP(K735,CódigosRetorno!$A$2:$B$1683,2,FALSE)</f>
        <v>-</v>
      </c>
      <c r="M735" s="840" t="s">
        <v>163</v>
      </c>
      <c r="N735" s="837" t="s">
        <v>163</v>
      </c>
    </row>
    <row r="736" spans="1:14" ht="36" x14ac:dyDescent="0.3">
      <c r="A736" s="304"/>
      <c r="B736" s="969">
        <f>B734+1</f>
        <v>111</v>
      </c>
      <c r="C736" s="1004" t="s">
        <v>6075</v>
      </c>
      <c r="D736" s="999" t="s">
        <v>14</v>
      </c>
      <c r="E736" s="999" t="s">
        <v>8</v>
      </c>
      <c r="F736" s="846" t="s">
        <v>11</v>
      </c>
      <c r="G736" s="840" t="s">
        <v>15</v>
      </c>
      <c r="H736" s="839" t="s">
        <v>5031</v>
      </c>
      <c r="I736" s="720" t="s">
        <v>6736</v>
      </c>
      <c r="J736" s="723" t="s">
        <v>1075</v>
      </c>
      <c r="K736" s="721" t="s">
        <v>4369</v>
      </c>
      <c r="L736" s="838" t="str">
        <f>VLOOKUP(K736,CódigosRetorno!$A$2:$B$1683,2,FALSE)</f>
        <v>El dato ingresado como valor refrencia del tramo virtual no cumple con el formato establecido.</v>
      </c>
      <c r="M736" s="840" t="s">
        <v>424</v>
      </c>
      <c r="N736" s="837" t="s">
        <v>163</v>
      </c>
    </row>
    <row r="737" spans="1:14" x14ac:dyDescent="0.3">
      <c r="A737" s="304"/>
      <c r="B737" s="970"/>
      <c r="C737" s="1005"/>
      <c r="D737" s="1000"/>
      <c r="E737" s="1000"/>
      <c r="F737" s="857" t="s">
        <v>12</v>
      </c>
      <c r="G737" s="831" t="s">
        <v>5700</v>
      </c>
      <c r="H737" s="868" t="s">
        <v>3928</v>
      </c>
      <c r="I737" s="838" t="s">
        <v>4764</v>
      </c>
      <c r="J737" s="840" t="s">
        <v>171</v>
      </c>
      <c r="K737" s="846" t="s">
        <v>4722</v>
      </c>
      <c r="L737" s="838" t="str">
        <f>VLOOKUP(K737,CódigosRetorno!$A$2:$B$1683,2,FALSE)</f>
        <v>La moneda del monto de la detracción debe ser PEN</v>
      </c>
      <c r="M737" s="840" t="s">
        <v>424</v>
      </c>
      <c r="N737" s="837" t="s">
        <v>163</v>
      </c>
    </row>
    <row r="738" spans="1:14" x14ac:dyDescent="0.3">
      <c r="A738" s="304"/>
      <c r="B738" s="187" t="s">
        <v>6062</v>
      </c>
      <c r="C738" s="189"/>
      <c r="D738" s="184"/>
      <c r="E738" s="184"/>
      <c r="F738" s="185"/>
      <c r="G738" s="186"/>
      <c r="H738" s="189"/>
      <c r="I738" s="179"/>
      <c r="J738" s="185" t="s">
        <v>163</v>
      </c>
      <c r="K738" s="190" t="s">
        <v>163</v>
      </c>
      <c r="L738" s="432" t="str">
        <f>VLOOKUP(K738,CódigosRetorno!$A$2:$B$1683,2,FALSE)</f>
        <v>-</v>
      </c>
      <c r="M738" s="212" t="s">
        <v>163</v>
      </c>
      <c r="N738" s="214" t="s">
        <v>163</v>
      </c>
    </row>
    <row r="739" spans="1:14" ht="60" x14ac:dyDescent="0.3">
      <c r="A739" s="304"/>
      <c r="B739" s="975">
        <f>B736+1</f>
        <v>112</v>
      </c>
      <c r="C739" s="1030" t="s">
        <v>4096</v>
      </c>
      <c r="D739" s="1008" t="s">
        <v>14</v>
      </c>
      <c r="E739" s="1008" t="s">
        <v>8</v>
      </c>
      <c r="F739" s="846" t="s">
        <v>11</v>
      </c>
      <c r="G739" s="837" t="s">
        <v>4097</v>
      </c>
      <c r="H739" s="839" t="s">
        <v>5032</v>
      </c>
      <c r="I739" s="720" t="s">
        <v>6737</v>
      </c>
      <c r="J739" s="723" t="s">
        <v>1075</v>
      </c>
      <c r="K739" s="721" t="s">
        <v>4372</v>
      </c>
      <c r="L739" s="838" t="str">
        <f>VLOOKUP(K739,CódigosRetorno!$A$2:$B$1683,2,FALSE)</f>
        <v>El dato ingresado como configuración vehicular no cumple con el formato establecido.</v>
      </c>
      <c r="M739" s="840" t="s">
        <v>424</v>
      </c>
      <c r="N739" s="837" t="s">
        <v>163</v>
      </c>
    </row>
    <row r="740" spans="1:14" ht="24" x14ac:dyDescent="0.3">
      <c r="A740" s="304"/>
      <c r="B740" s="975"/>
      <c r="C740" s="1030"/>
      <c r="D740" s="1008"/>
      <c r="E740" s="1008"/>
      <c r="F740" s="1089"/>
      <c r="G740" s="837" t="s">
        <v>4098</v>
      </c>
      <c r="H740" s="839" t="s">
        <v>3886</v>
      </c>
      <c r="I740" s="838" t="s">
        <v>4281</v>
      </c>
      <c r="J740" s="840" t="s">
        <v>1075</v>
      </c>
      <c r="K740" s="846" t="s">
        <v>4226</v>
      </c>
      <c r="L740" s="838" t="str">
        <f>VLOOKUP(K740,CódigosRetorno!$A$2:$B$1683,2,FALSE)</f>
        <v>El dato ingresado como atributo @listAgencyName es incorrecto.</v>
      </c>
      <c r="M740" s="840" t="s">
        <v>424</v>
      </c>
      <c r="N740" s="837" t="s">
        <v>163</v>
      </c>
    </row>
    <row r="741" spans="1:14" ht="24" x14ac:dyDescent="0.3">
      <c r="A741" s="304"/>
      <c r="B741" s="975"/>
      <c r="C741" s="1030"/>
      <c r="D741" s="1008"/>
      <c r="E741" s="1008"/>
      <c r="F741" s="1089"/>
      <c r="G741" s="837" t="s">
        <v>4099</v>
      </c>
      <c r="H741" s="839" t="s">
        <v>3888</v>
      </c>
      <c r="I741" s="838" t="s">
        <v>4282</v>
      </c>
      <c r="J741" s="840" t="s">
        <v>1075</v>
      </c>
      <c r="K741" s="846" t="s">
        <v>4227</v>
      </c>
      <c r="L741" s="838" t="str">
        <f>VLOOKUP(K741,CódigosRetorno!$A$2:$B$1683,2,FALSE)</f>
        <v>El dato ingresado como atributo @listName es incorrecto.</v>
      </c>
      <c r="M741" s="840" t="s">
        <v>424</v>
      </c>
      <c r="N741" s="860" t="s">
        <v>163</v>
      </c>
    </row>
    <row r="742" spans="1:14" ht="48" x14ac:dyDescent="0.3">
      <c r="A742" s="304"/>
      <c r="B742" s="975">
        <f>B739+1</f>
        <v>113</v>
      </c>
      <c r="C742" s="1030" t="s">
        <v>6080</v>
      </c>
      <c r="D742" s="1008" t="s">
        <v>14</v>
      </c>
      <c r="E742" s="1008" t="s">
        <v>8</v>
      </c>
      <c r="F742" s="846" t="s">
        <v>3980</v>
      </c>
      <c r="G742" s="837" t="s">
        <v>4086</v>
      </c>
      <c r="H742" s="839" t="s">
        <v>5033</v>
      </c>
      <c r="I742" s="720" t="s">
        <v>6738</v>
      </c>
      <c r="J742" s="723" t="s">
        <v>1075</v>
      </c>
      <c r="K742" s="721" t="s">
        <v>4373</v>
      </c>
      <c r="L742" s="838" t="str">
        <f>VLOOKUP(K742,CódigosRetorno!$A$2:$B$1683,2,FALSE)</f>
        <v>El dato ingresado como tipo de carga util es incorrecto.</v>
      </c>
      <c r="M742" s="840" t="s">
        <v>424</v>
      </c>
      <c r="N742" s="837" t="s">
        <v>163</v>
      </c>
    </row>
    <row r="743" spans="1:14" ht="24" x14ac:dyDescent="0.3">
      <c r="A743" s="304"/>
      <c r="B743" s="975"/>
      <c r="C743" s="1030"/>
      <c r="D743" s="1008"/>
      <c r="E743" s="1008"/>
      <c r="F743" s="1089" t="s">
        <v>11</v>
      </c>
      <c r="G743" s="975" t="s">
        <v>15</v>
      </c>
      <c r="H743" s="1030" t="s">
        <v>6077</v>
      </c>
      <c r="I743" s="720" t="s">
        <v>6739</v>
      </c>
      <c r="J743" s="723" t="s">
        <v>1075</v>
      </c>
      <c r="K743" s="721" t="s">
        <v>4375</v>
      </c>
      <c r="L743" s="838" t="str">
        <f>VLOOKUP(K743,CódigosRetorno!$A$2:$B$1683,2,FALSE)</f>
        <v>El XML no contiene el tag o no existe información del valor de la carga en TM.</v>
      </c>
      <c r="M743" s="840" t="s">
        <v>424</v>
      </c>
      <c r="N743" s="837" t="s">
        <v>163</v>
      </c>
    </row>
    <row r="744" spans="1:14" ht="36" x14ac:dyDescent="0.3">
      <c r="A744" s="304"/>
      <c r="B744" s="975"/>
      <c r="C744" s="1030"/>
      <c r="D744" s="1008"/>
      <c r="E744" s="1008"/>
      <c r="F744" s="1089"/>
      <c r="G744" s="975"/>
      <c r="H744" s="1030"/>
      <c r="I744" s="720" t="s">
        <v>6740</v>
      </c>
      <c r="J744" s="723" t="s">
        <v>1075</v>
      </c>
      <c r="K744" s="721" t="s">
        <v>4376</v>
      </c>
      <c r="L744" s="838" t="str">
        <f>VLOOKUP(K744,CódigosRetorno!$A$2:$B$1683,2,FALSE)</f>
        <v>El dato ingresado como valor de la carga en TM cumple con el formato establecido.</v>
      </c>
      <c r="M744" s="840" t="s">
        <v>424</v>
      </c>
      <c r="N744" s="837" t="s">
        <v>163</v>
      </c>
    </row>
    <row r="745" spans="1:14" ht="24" x14ac:dyDescent="0.3">
      <c r="A745" s="304"/>
      <c r="B745" s="975"/>
      <c r="C745" s="1030"/>
      <c r="D745" s="1008"/>
      <c r="E745" s="1008"/>
      <c r="F745" s="846"/>
      <c r="G745" s="840" t="s">
        <v>4075</v>
      </c>
      <c r="H745" s="866" t="s">
        <v>4100</v>
      </c>
      <c r="I745" s="720" t="s">
        <v>6744</v>
      </c>
      <c r="J745" s="723" t="s">
        <v>1075</v>
      </c>
      <c r="K745" s="721" t="s">
        <v>4377</v>
      </c>
      <c r="L745" s="838" t="str">
        <f>VLOOKUP(K745,CódigosRetorno!$A$2:$B$1683,2,FALSE)</f>
        <v>El dato ingresado como unidad de medida de la carga  del vehiculo no corresponde al valor esperado.</v>
      </c>
      <c r="M745" s="840" t="s">
        <v>424</v>
      </c>
      <c r="N745" s="837" t="s">
        <v>163</v>
      </c>
    </row>
    <row r="746" spans="1:14" ht="48" x14ac:dyDescent="0.3">
      <c r="A746" s="304"/>
      <c r="B746" s="975">
        <f>B742+1</f>
        <v>114</v>
      </c>
      <c r="C746" s="1030" t="s">
        <v>6081</v>
      </c>
      <c r="D746" s="1008" t="s">
        <v>14</v>
      </c>
      <c r="E746" s="1008" t="s">
        <v>8</v>
      </c>
      <c r="F746" s="846" t="s">
        <v>3980</v>
      </c>
      <c r="G746" s="837" t="s">
        <v>4089</v>
      </c>
      <c r="H746" s="839" t="s">
        <v>6076</v>
      </c>
      <c r="I746" s="720" t="s">
        <v>6738</v>
      </c>
      <c r="J746" s="723" t="s">
        <v>1075</v>
      </c>
      <c r="K746" s="721" t="s">
        <v>4373</v>
      </c>
      <c r="L746" s="838" t="str">
        <f>VLOOKUP(K746,CódigosRetorno!$A$2:$B$1683,2,FALSE)</f>
        <v>El dato ingresado como tipo de carga util es incorrecto.</v>
      </c>
      <c r="M746" s="840" t="s">
        <v>424</v>
      </c>
      <c r="N746" s="837" t="s">
        <v>163</v>
      </c>
    </row>
    <row r="747" spans="1:14" ht="24" x14ac:dyDescent="0.3">
      <c r="A747" s="304"/>
      <c r="B747" s="975"/>
      <c r="C747" s="1030"/>
      <c r="D747" s="1008"/>
      <c r="E747" s="1008"/>
      <c r="F747" s="1089" t="s">
        <v>11</v>
      </c>
      <c r="G747" s="975" t="s">
        <v>15</v>
      </c>
      <c r="H747" s="1030" t="s">
        <v>6077</v>
      </c>
      <c r="I747" s="720" t="s">
        <v>6739</v>
      </c>
      <c r="J747" s="723" t="s">
        <v>1075</v>
      </c>
      <c r="K747" s="721" t="s">
        <v>4375</v>
      </c>
      <c r="L747" s="838" t="str">
        <f>VLOOKUP(K747,CódigosRetorno!$A$2:$B$1683,2,FALSE)</f>
        <v>El XML no contiene el tag o no existe información del valor de la carga en TM.</v>
      </c>
      <c r="M747" s="840" t="s">
        <v>424</v>
      </c>
      <c r="N747" s="837" t="s">
        <v>163</v>
      </c>
    </row>
    <row r="748" spans="1:14" ht="36" x14ac:dyDescent="0.3">
      <c r="A748" s="304"/>
      <c r="B748" s="975"/>
      <c r="C748" s="1030"/>
      <c r="D748" s="1008"/>
      <c r="E748" s="1008"/>
      <c r="F748" s="1089"/>
      <c r="G748" s="975"/>
      <c r="H748" s="1030"/>
      <c r="I748" s="720" t="s">
        <v>6740</v>
      </c>
      <c r="J748" s="723" t="s">
        <v>1075</v>
      </c>
      <c r="K748" s="721" t="s">
        <v>4376</v>
      </c>
      <c r="L748" s="838" t="str">
        <f>VLOOKUP(K748,CódigosRetorno!$A$2:$B$1683,2,FALSE)</f>
        <v>El dato ingresado como valor de la carga en TM cumple con el formato establecido.</v>
      </c>
      <c r="M748" s="840" t="s">
        <v>424</v>
      </c>
      <c r="N748" s="837" t="s">
        <v>163</v>
      </c>
    </row>
    <row r="749" spans="1:14" ht="48" x14ac:dyDescent="0.3">
      <c r="A749" s="304"/>
      <c r="B749" s="975"/>
      <c r="C749" s="1030"/>
      <c r="D749" s="1008"/>
      <c r="E749" s="1008"/>
      <c r="F749" s="846"/>
      <c r="G749" s="840" t="s">
        <v>4075</v>
      </c>
      <c r="H749" s="839" t="s">
        <v>5036</v>
      </c>
      <c r="I749" s="720" t="s">
        <v>6744</v>
      </c>
      <c r="J749" s="723" t="s">
        <v>1075</v>
      </c>
      <c r="K749" s="721" t="s">
        <v>4377</v>
      </c>
      <c r="L749" s="838" t="str">
        <f>VLOOKUP(K749,CódigosRetorno!$A$2:$B$1683,2,FALSE)</f>
        <v>El dato ingresado como unidad de medida de la carga  del vehiculo no corresponde al valor esperado.</v>
      </c>
      <c r="M749" s="840" t="s">
        <v>424</v>
      </c>
      <c r="N749" s="837" t="s">
        <v>163</v>
      </c>
    </row>
    <row r="750" spans="1:14" ht="48" x14ac:dyDescent="0.3">
      <c r="A750" s="304"/>
      <c r="B750" s="969">
        <f>B746+1</f>
        <v>115</v>
      </c>
      <c r="C750" s="1004" t="s">
        <v>6078</v>
      </c>
      <c r="D750" s="999" t="s">
        <v>14</v>
      </c>
      <c r="E750" s="999" t="s">
        <v>8</v>
      </c>
      <c r="F750" s="846" t="s">
        <v>135</v>
      </c>
      <c r="G750" s="837" t="s">
        <v>4101</v>
      </c>
      <c r="H750" s="839" t="s">
        <v>5037</v>
      </c>
      <c r="I750" s="838" t="s">
        <v>2515</v>
      </c>
      <c r="J750" s="840" t="s">
        <v>163</v>
      </c>
      <c r="K750" s="846" t="s">
        <v>163</v>
      </c>
      <c r="L750" s="838" t="str">
        <f>VLOOKUP(K750,CódigosRetorno!$A$2:$B$1683,2,FALSE)</f>
        <v>-</v>
      </c>
      <c r="M750" s="840" t="s">
        <v>163</v>
      </c>
      <c r="N750" s="837" t="s">
        <v>163</v>
      </c>
    </row>
    <row r="751" spans="1:14" x14ac:dyDescent="0.3">
      <c r="A751" s="304"/>
      <c r="B751" s="970"/>
      <c r="C751" s="1005"/>
      <c r="D751" s="1000"/>
      <c r="E751" s="1000"/>
      <c r="F751" s="857" t="s">
        <v>12</v>
      </c>
      <c r="G751" s="831" t="s">
        <v>5700</v>
      </c>
      <c r="H751" s="868" t="s">
        <v>3928</v>
      </c>
      <c r="I751" s="838" t="s">
        <v>4764</v>
      </c>
      <c r="J751" s="840" t="s">
        <v>171</v>
      </c>
      <c r="K751" s="846" t="s">
        <v>4722</v>
      </c>
      <c r="L751" s="838" t="str">
        <f>VLOOKUP(K751,CódigosRetorno!$A$2:$B$1683,2,FALSE)</f>
        <v>La moneda del monto de la detracción debe ser PEN</v>
      </c>
      <c r="M751" s="840" t="s">
        <v>424</v>
      </c>
      <c r="N751" s="837" t="s">
        <v>163</v>
      </c>
    </row>
    <row r="752" spans="1:14" ht="36" x14ac:dyDescent="0.3">
      <c r="A752" s="304"/>
      <c r="B752" s="969">
        <f>B750+1</f>
        <v>116</v>
      </c>
      <c r="C752" s="1004" t="s">
        <v>6079</v>
      </c>
      <c r="D752" s="999" t="s">
        <v>14</v>
      </c>
      <c r="E752" s="999" t="s">
        <v>8</v>
      </c>
      <c r="F752" s="846" t="s">
        <v>11</v>
      </c>
      <c r="G752" s="837" t="s">
        <v>15</v>
      </c>
      <c r="H752" s="839" t="s">
        <v>5038</v>
      </c>
      <c r="I752" s="720" t="s">
        <v>6740</v>
      </c>
      <c r="J752" s="723" t="s">
        <v>1075</v>
      </c>
      <c r="K752" s="721" t="s">
        <v>4378</v>
      </c>
      <c r="L752" s="838" t="str">
        <f>VLOOKUP(K752,CódigosRetorno!$A$2:$B$1683,2,FALSE)</f>
        <v>El dato ingresado como valor referencial de carga util nominal no cumple con el formato establecido.</v>
      </c>
      <c r="M752" s="840" t="s">
        <v>424</v>
      </c>
      <c r="N752" s="837" t="s">
        <v>163</v>
      </c>
    </row>
    <row r="753" spans="1:14" x14ac:dyDescent="0.3">
      <c r="A753" s="304"/>
      <c r="B753" s="970"/>
      <c r="C753" s="1005"/>
      <c r="D753" s="1000"/>
      <c r="E753" s="1000"/>
      <c r="F753" s="857" t="s">
        <v>12</v>
      </c>
      <c r="G753" s="831" t="s">
        <v>5700</v>
      </c>
      <c r="H753" s="868" t="s">
        <v>3928</v>
      </c>
      <c r="I753" s="838" t="s">
        <v>4764</v>
      </c>
      <c r="J753" s="840" t="s">
        <v>171</v>
      </c>
      <c r="K753" s="846" t="s">
        <v>4722</v>
      </c>
      <c r="L753" s="838" t="str">
        <f>VLOOKUP(K753,CódigosRetorno!$A$2:$B$1683,2,FALSE)</f>
        <v>La moneda del monto de la detracción debe ser PEN</v>
      </c>
      <c r="M753" s="840" t="s">
        <v>424</v>
      </c>
      <c r="N753" s="837" t="s">
        <v>163</v>
      </c>
    </row>
    <row r="754" spans="1:14" ht="36" x14ac:dyDescent="0.3">
      <c r="A754" s="304"/>
      <c r="B754" s="837">
        <f>B752+1</f>
        <v>117</v>
      </c>
      <c r="C754" s="838" t="s">
        <v>6082</v>
      </c>
      <c r="D754" s="840" t="s">
        <v>14</v>
      </c>
      <c r="E754" s="840" t="s">
        <v>8</v>
      </c>
      <c r="F754" s="846" t="s">
        <v>4102</v>
      </c>
      <c r="G754" s="837" t="s">
        <v>3946</v>
      </c>
      <c r="H754" s="839" t="s">
        <v>5039</v>
      </c>
      <c r="I754" s="838" t="s">
        <v>2515</v>
      </c>
      <c r="J754" s="840" t="s">
        <v>163</v>
      </c>
      <c r="K754" s="846" t="s">
        <v>163</v>
      </c>
      <c r="L754" s="838" t="str">
        <f>VLOOKUP(K754,CódigosRetorno!$A$2:$B$1683,2,FALSE)</f>
        <v>-</v>
      </c>
      <c r="M754" s="840" t="s">
        <v>163</v>
      </c>
      <c r="N754" s="837" t="s">
        <v>163</v>
      </c>
    </row>
    <row r="755" spans="1:14" x14ac:dyDescent="0.3">
      <c r="A755" s="304"/>
      <c r="B755" s="482" t="s">
        <v>6069</v>
      </c>
      <c r="C755" s="483"/>
      <c r="D755" s="484"/>
      <c r="E755" s="485"/>
      <c r="F755" s="875" t="s">
        <v>163</v>
      </c>
      <c r="G755" s="875" t="s">
        <v>163</v>
      </c>
      <c r="H755" s="486" t="s">
        <v>163</v>
      </c>
      <c r="I755" s="864" t="s">
        <v>163</v>
      </c>
      <c r="J755" s="861" t="s">
        <v>163</v>
      </c>
      <c r="K755" s="381" t="s">
        <v>163</v>
      </c>
      <c r="L755" s="864" t="str">
        <f>VLOOKUP(K755,CódigosRetorno!$A$2:$B$1683,2,FALSE)</f>
        <v>-</v>
      </c>
      <c r="M755" s="863" t="s">
        <v>163</v>
      </c>
      <c r="N755" s="862" t="s">
        <v>163</v>
      </c>
    </row>
    <row r="756" spans="1:14" ht="24" x14ac:dyDescent="0.3">
      <c r="A756" s="304"/>
      <c r="B756" s="1125" t="s">
        <v>5471</v>
      </c>
      <c r="C756" s="1123" t="s">
        <v>4103</v>
      </c>
      <c r="D756" s="1126" t="s">
        <v>14</v>
      </c>
      <c r="E756" s="1126" t="s">
        <v>8</v>
      </c>
      <c r="F756" s="861" t="s">
        <v>5</v>
      </c>
      <c r="G756" s="862"/>
      <c r="H756" s="864" t="s">
        <v>4063</v>
      </c>
      <c r="I756" s="864" t="s">
        <v>4743</v>
      </c>
      <c r="J756" s="863" t="s">
        <v>1075</v>
      </c>
      <c r="K756" s="861" t="s">
        <v>3855</v>
      </c>
      <c r="L756" s="864" t="str">
        <f>VLOOKUP(K756,CódigosRetorno!$A$2:$B$1683,2,FALSE)</f>
        <v>No existe información en el nombre del concepto.</v>
      </c>
      <c r="M756" s="863" t="s">
        <v>424</v>
      </c>
      <c r="N756" s="876" t="s">
        <v>163</v>
      </c>
    </row>
    <row r="757" spans="1:14" ht="24" x14ac:dyDescent="0.3">
      <c r="A757" s="304"/>
      <c r="B757" s="1125"/>
      <c r="C757" s="1123"/>
      <c r="D757" s="1126"/>
      <c r="E757" s="1126"/>
      <c r="F757" s="1122" t="s">
        <v>40</v>
      </c>
      <c r="G757" s="1126" t="s">
        <v>5714</v>
      </c>
      <c r="H757" s="1123" t="s">
        <v>4064</v>
      </c>
      <c r="I757" s="864" t="s">
        <v>4541</v>
      </c>
      <c r="J757" s="863" t="s">
        <v>1075</v>
      </c>
      <c r="K757" s="861" t="s">
        <v>4379</v>
      </c>
      <c r="L757" s="864" t="str">
        <f>VLOOKUP(K757,CódigosRetorno!$A$2:$B$1683,2,FALSE)</f>
        <v>El dato ingresado como codigo de identificación de concepto tributario no es valido (catalogo nro 55)</v>
      </c>
      <c r="M757" s="863" t="s">
        <v>424</v>
      </c>
      <c r="N757" s="862" t="s">
        <v>4646</v>
      </c>
    </row>
    <row r="758" spans="1:14" ht="36" x14ac:dyDescent="0.3">
      <c r="A758" s="304"/>
      <c r="B758" s="1125"/>
      <c r="C758" s="1123"/>
      <c r="D758" s="1126"/>
      <c r="E758" s="1126"/>
      <c r="F758" s="1122"/>
      <c r="G758" s="1126"/>
      <c r="H758" s="1123"/>
      <c r="I758" s="864" t="s">
        <v>4858</v>
      </c>
      <c r="J758" s="863" t="s">
        <v>171</v>
      </c>
      <c r="K758" s="861" t="s">
        <v>4412</v>
      </c>
      <c r="L758" s="864" t="str">
        <f>VLOOKUP(K758,CódigosRetorno!$A$2:$B$1683,2,FALSE)</f>
        <v>El XML no contiene el tag de numero de documentos del huesped.</v>
      </c>
      <c r="M758" s="863" t="s">
        <v>424</v>
      </c>
      <c r="N758" s="876" t="s">
        <v>163</v>
      </c>
    </row>
    <row r="759" spans="1:14" ht="36" x14ac:dyDescent="0.3">
      <c r="A759" s="304"/>
      <c r="B759" s="1125"/>
      <c r="C759" s="1123"/>
      <c r="D759" s="1126"/>
      <c r="E759" s="1126"/>
      <c r="F759" s="1122"/>
      <c r="G759" s="1126"/>
      <c r="H759" s="1123"/>
      <c r="I759" s="864" t="s">
        <v>4859</v>
      </c>
      <c r="J759" s="863" t="s">
        <v>171</v>
      </c>
      <c r="K759" s="861" t="s">
        <v>4413</v>
      </c>
      <c r="L759" s="864" t="str">
        <f>VLOOKUP(K759,CódigosRetorno!$A$2:$B$1683,2,FALSE)</f>
        <v>El XML no contiene el tag de tipo de documentos del huesped.</v>
      </c>
      <c r="M759" s="863" t="s">
        <v>424</v>
      </c>
      <c r="N759" s="876" t="s">
        <v>163</v>
      </c>
    </row>
    <row r="760" spans="1:14" ht="36" x14ac:dyDescent="0.3">
      <c r="A760" s="304"/>
      <c r="B760" s="1125"/>
      <c r="C760" s="1123"/>
      <c r="D760" s="1126"/>
      <c r="E760" s="1126"/>
      <c r="F760" s="1122"/>
      <c r="G760" s="1126"/>
      <c r="H760" s="1123"/>
      <c r="I760" s="864" t="s">
        <v>4860</v>
      </c>
      <c r="J760" s="863" t="s">
        <v>171</v>
      </c>
      <c r="K760" s="861" t="s">
        <v>4414</v>
      </c>
      <c r="L760" s="864" t="str">
        <f>VLOOKUP(K760,CódigosRetorno!$A$2:$B$1683,2,FALSE)</f>
        <v>El XML no contiene el tag de codigo de pais de emision del documento de identidad</v>
      </c>
      <c r="M760" s="863" t="s">
        <v>424</v>
      </c>
      <c r="N760" s="876" t="s">
        <v>163</v>
      </c>
    </row>
    <row r="761" spans="1:14" ht="36" x14ac:dyDescent="0.3">
      <c r="A761" s="304"/>
      <c r="B761" s="1125"/>
      <c r="C761" s="1123"/>
      <c r="D761" s="1126"/>
      <c r="E761" s="1126"/>
      <c r="F761" s="1122"/>
      <c r="G761" s="1126"/>
      <c r="H761" s="1123"/>
      <c r="I761" s="864" t="s">
        <v>4861</v>
      </c>
      <c r="J761" s="863" t="s">
        <v>171</v>
      </c>
      <c r="K761" s="861" t="s">
        <v>4415</v>
      </c>
      <c r="L761" s="864" t="str">
        <f>VLOOKUP(K761,CódigosRetorno!$A$2:$B$1683,2,FALSE)</f>
        <v>El XML no contiene el tag de apellidos y nombres del huesped.</v>
      </c>
      <c r="M761" s="863" t="s">
        <v>424</v>
      </c>
      <c r="N761" s="876" t="s">
        <v>163</v>
      </c>
    </row>
    <row r="762" spans="1:14" ht="36" x14ac:dyDescent="0.3">
      <c r="A762" s="304"/>
      <c r="B762" s="1125"/>
      <c r="C762" s="1123"/>
      <c r="D762" s="1126"/>
      <c r="E762" s="1126"/>
      <c r="F762" s="1122"/>
      <c r="G762" s="1126"/>
      <c r="H762" s="1123"/>
      <c r="I762" s="864" t="s">
        <v>4862</v>
      </c>
      <c r="J762" s="863" t="s">
        <v>171</v>
      </c>
      <c r="K762" s="861" t="s">
        <v>4416</v>
      </c>
      <c r="L762" s="864" t="str">
        <f>VLOOKUP(K762,CódigosRetorno!$A$2:$B$1683,2,FALSE)</f>
        <v>El XML no contiene el tag de codigo del pais de residencia.</v>
      </c>
      <c r="M762" s="863" t="s">
        <v>424</v>
      </c>
      <c r="N762" s="876" t="s">
        <v>163</v>
      </c>
    </row>
    <row r="763" spans="1:14" ht="24" x14ac:dyDescent="0.3">
      <c r="A763" s="304"/>
      <c r="B763" s="1125"/>
      <c r="C763" s="1123"/>
      <c r="D763" s="1126"/>
      <c r="E763" s="1126"/>
      <c r="F763" s="1122"/>
      <c r="G763" s="862" t="s">
        <v>3983</v>
      </c>
      <c r="H763" s="864" t="s">
        <v>3888</v>
      </c>
      <c r="I763" s="864" t="s">
        <v>4273</v>
      </c>
      <c r="J763" s="863" t="s">
        <v>1075</v>
      </c>
      <c r="K763" s="861" t="s">
        <v>4227</v>
      </c>
      <c r="L763" s="864" t="str">
        <f>VLOOKUP(K763,CódigosRetorno!$A$2:$B$1683,2,FALSE)</f>
        <v>El dato ingresado como atributo @listName es incorrecto.</v>
      </c>
      <c r="M763" s="863" t="s">
        <v>424</v>
      </c>
      <c r="N763" s="876" t="s">
        <v>163</v>
      </c>
    </row>
    <row r="764" spans="1:14" ht="24" x14ac:dyDescent="0.3">
      <c r="A764" s="304"/>
      <c r="B764" s="1125"/>
      <c r="C764" s="1123"/>
      <c r="D764" s="1126"/>
      <c r="E764" s="1126"/>
      <c r="F764" s="1122"/>
      <c r="G764" s="862" t="s">
        <v>3885</v>
      </c>
      <c r="H764" s="864" t="s">
        <v>3886</v>
      </c>
      <c r="I764" s="864" t="s">
        <v>4224</v>
      </c>
      <c r="J764" s="861" t="s">
        <v>1075</v>
      </c>
      <c r="K764" s="381" t="s">
        <v>4226</v>
      </c>
      <c r="L764" s="864" t="str">
        <f>VLOOKUP(K764,CódigosRetorno!$A$2:$B$1683,2,FALSE)</f>
        <v>El dato ingresado como atributo @listAgencyName es incorrecto.</v>
      </c>
      <c r="M764" s="863" t="s">
        <v>424</v>
      </c>
      <c r="N764" s="876" t="s">
        <v>163</v>
      </c>
    </row>
    <row r="765" spans="1:14" ht="36" x14ac:dyDescent="0.3">
      <c r="A765" s="304"/>
      <c r="B765" s="1125"/>
      <c r="C765" s="1123"/>
      <c r="D765" s="1126"/>
      <c r="E765" s="1126"/>
      <c r="F765" s="1122"/>
      <c r="G765" s="876" t="s">
        <v>3984</v>
      </c>
      <c r="H765" s="407" t="s">
        <v>3890</v>
      </c>
      <c r="I765" s="864" t="s">
        <v>4274</v>
      </c>
      <c r="J765" s="861" t="s">
        <v>1075</v>
      </c>
      <c r="K765" s="381" t="s">
        <v>4228</v>
      </c>
      <c r="L765" s="864" t="str">
        <f>VLOOKUP(K765,CódigosRetorno!$A$2:$B$1683,2,FALSE)</f>
        <v>El dato ingresado como atributo @listURI es incorrecto.</v>
      </c>
      <c r="M765" s="863" t="s">
        <v>424</v>
      </c>
      <c r="N765" s="876" t="s">
        <v>163</v>
      </c>
    </row>
    <row r="766" spans="1:14" ht="24" x14ac:dyDescent="0.3">
      <c r="A766" s="304"/>
      <c r="B766" s="1125"/>
      <c r="C766" s="1123"/>
      <c r="D766" s="1126"/>
      <c r="E766" s="1126"/>
      <c r="F766" s="1122" t="s">
        <v>4104</v>
      </c>
      <c r="G766" s="1122" t="s">
        <v>5732</v>
      </c>
      <c r="H766" s="1123" t="s">
        <v>4105</v>
      </c>
      <c r="I766" s="864" t="s">
        <v>6045</v>
      </c>
      <c r="J766" s="863" t="s">
        <v>171</v>
      </c>
      <c r="K766" s="861" t="s">
        <v>3787</v>
      </c>
      <c r="L766" s="864" t="str">
        <f>VLOOKUP(K766,CódigosRetorno!$A$2:$B$1683,2,FALSE)</f>
        <v>El XML no contiene tag o no existe información del valor del concepto por linea.</v>
      </c>
      <c r="M766" s="863" t="s">
        <v>424</v>
      </c>
      <c r="N766" s="862" t="s">
        <v>163</v>
      </c>
    </row>
    <row r="767" spans="1:14" ht="24" x14ac:dyDescent="0.3">
      <c r="A767" s="304"/>
      <c r="B767" s="1125"/>
      <c r="C767" s="1123"/>
      <c r="D767" s="1126"/>
      <c r="E767" s="1126"/>
      <c r="F767" s="1122"/>
      <c r="G767" s="1122"/>
      <c r="H767" s="1123"/>
      <c r="I767" s="864" t="s">
        <v>6017</v>
      </c>
      <c r="J767" s="863" t="s">
        <v>1075</v>
      </c>
      <c r="K767" s="861" t="s">
        <v>4401</v>
      </c>
      <c r="L767" s="864" t="str">
        <f>VLOOKUP(K767,CódigosRetorno!$A$2:$B$1683,2,FALSE)</f>
        <v>El dato ingresado como valor del concepto de la linea no cumple con el formato establecido.</v>
      </c>
      <c r="M767" s="863" t="s">
        <v>424</v>
      </c>
      <c r="N767" s="862" t="s">
        <v>4654</v>
      </c>
    </row>
    <row r="768" spans="1:14" ht="24" x14ac:dyDescent="0.3">
      <c r="A768" s="304"/>
      <c r="B768" s="1125"/>
      <c r="C768" s="1123"/>
      <c r="D768" s="1126"/>
      <c r="E768" s="1126"/>
      <c r="F768" s="1122"/>
      <c r="G768" s="1122"/>
      <c r="H768" s="1123"/>
      <c r="I768" s="864" t="s">
        <v>6018</v>
      </c>
      <c r="J768" s="863" t="s">
        <v>1075</v>
      </c>
      <c r="K768" s="861" t="s">
        <v>4401</v>
      </c>
      <c r="L768" s="864" t="str">
        <f>VLOOKUP(K768,CódigosRetorno!$A$2:$B$1683,2,FALSE)</f>
        <v>El dato ingresado como valor del concepto de la linea no cumple con el formato establecido.</v>
      </c>
      <c r="M768" s="863" t="s">
        <v>424</v>
      </c>
      <c r="N768" s="862" t="s">
        <v>4643</v>
      </c>
    </row>
    <row r="769" spans="1:14" ht="24" x14ac:dyDescent="0.3">
      <c r="A769" s="304"/>
      <c r="B769" s="1125"/>
      <c r="C769" s="1123"/>
      <c r="D769" s="1126"/>
      <c r="E769" s="1126"/>
      <c r="F769" s="1122"/>
      <c r="G769" s="1122"/>
      <c r="H769" s="1123"/>
      <c r="I769" s="864" t="s">
        <v>6019</v>
      </c>
      <c r="J769" s="863" t="s">
        <v>1075</v>
      </c>
      <c r="K769" s="861" t="s">
        <v>4401</v>
      </c>
      <c r="L769" s="864" t="str">
        <f>VLOOKUP(K769,CódigosRetorno!$A$2:$B$1683,2,FALSE)</f>
        <v>El dato ingresado como valor del concepto de la linea no cumple con el formato establecido.</v>
      </c>
      <c r="M769" s="863" t="s">
        <v>424</v>
      </c>
      <c r="N769" s="862" t="s">
        <v>4643</v>
      </c>
    </row>
    <row r="770" spans="1:14" ht="48" x14ac:dyDescent="0.3">
      <c r="A770" s="304"/>
      <c r="B770" s="1125"/>
      <c r="C770" s="1123"/>
      <c r="D770" s="1126"/>
      <c r="E770" s="1126"/>
      <c r="F770" s="1122"/>
      <c r="G770" s="1122"/>
      <c r="H770" s="1123"/>
      <c r="I770" s="864" t="s">
        <v>6020</v>
      </c>
      <c r="J770" s="863" t="s">
        <v>1075</v>
      </c>
      <c r="K770" s="861" t="s">
        <v>4401</v>
      </c>
      <c r="L770" s="864" t="str">
        <f>VLOOKUP(K770,CódigosRetorno!$A$2:$B$1683,2,FALSE)</f>
        <v>El dato ingresado como valor del concepto de la linea no cumple con el formato establecido.</v>
      </c>
      <c r="M770" s="863" t="s">
        <v>424</v>
      </c>
      <c r="N770" s="876" t="s">
        <v>163</v>
      </c>
    </row>
    <row r="771" spans="1:14" ht="48" x14ac:dyDescent="0.3">
      <c r="A771" s="304"/>
      <c r="B771" s="1125"/>
      <c r="C771" s="1123"/>
      <c r="D771" s="1126"/>
      <c r="E771" s="1126"/>
      <c r="F771" s="1122"/>
      <c r="G771" s="1122"/>
      <c r="H771" s="1123"/>
      <c r="I771" s="864" t="s">
        <v>6021</v>
      </c>
      <c r="J771" s="863" t="s">
        <v>1075</v>
      </c>
      <c r="K771" s="861" t="s">
        <v>4401</v>
      </c>
      <c r="L771" s="864" t="str">
        <f>VLOOKUP(K771,CódigosRetorno!$A$2:$B$1683,2,FALSE)</f>
        <v>El dato ingresado como valor del concepto de la linea no cumple con el formato establecido.</v>
      </c>
      <c r="M771" s="863" t="s">
        <v>424</v>
      </c>
      <c r="N771" s="876" t="s">
        <v>163</v>
      </c>
    </row>
    <row r="772" spans="1:14" ht="24" x14ac:dyDescent="0.3">
      <c r="A772" s="304"/>
      <c r="B772" s="1125" t="s">
        <v>5472</v>
      </c>
      <c r="C772" s="1123" t="s">
        <v>4106</v>
      </c>
      <c r="D772" s="1126" t="s">
        <v>14</v>
      </c>
      <c r="E772" s="1126" t="s">
        <v>8</v>
      </c>
      <c r="F772" s="861" t="s">
        <v>5</v>
      </c>
      <c r="G772" s="862"/>
      <c r="H772" s="864" t="s">
        <v>4063</v>
      </c>
      <c r="I772" s="864" t="s">
        <v>4743</v>
      </c>
      <c r="J772" s="863" t="s">
        <v>1075</v>
      </c>
      <c r="K772" s="861" t="s">
        <v>3855</v>
      </c>
      <c r="L772" s="864" t="str">
        <f>VLOOKUP(K772,CódigosRetorno!$A$2:$B$1683,2,FALSE)</f>
        <v>No existe información en el nombre del concepto.</v>
      </c>
      <c r="M772" s="863" t="s">
        <v>424</v>
      </c>
      <c r="N772" s="876" t="s">
        <v>163</v>
      </c>
    </row>
    <row r="773" spans="1:14" ht="24" x14ac:dyDescent="0.3">
      <c r="A773" s="304"/>
      <c r="B773" s="1125"/>
      <c r="C773" s="1123"/>
      <c r="D773" s="1126"/>
      <c r="E773" s="1126"/>
      <c r="F773" s="1122" t="s">
        <v>40</v>
      </c>
      <c r="G773" s="1126" t="s">
        <v>5714</v>
      </c>
      <c r="H773" s="1123" t="s">
        <v>4064</v>
      </c>
      <c r="I773" s="864" t="s">
        <v>4541</v>
      </c>
      <c r="J773" s="863" t="s">
        <v>1075</v>
      </c>
      <c r="K773" s="861" t="s">
        <v>4379</v>
      </c>
      <c r="L773" s="864" t="str">
        <f>VLOOKUP(K773,CódigosRetorno!$A$2:$B$1683,2,FALSE)</f>
        <v>El dato ingresado como codigo de identificación de concepto tributario no es valido (catalogo nro 55)</v>
      </c>
      <c r="M773" s="863" t="s">
        <v>424</v>
      </c>
      <c r="N773" s="862" t="s">
        <v>4646</v>
      </c>
    </row>
    <row r="774" spans="1:14" ht="36" x14ac:dyDescent="0.3">
      <c r="A774" s="304"/>
      <c r="B774" s="1125"/>
      <c r="C774" s="1123"/>
      <c r="D774" s="1126"/>
      <c r="E774" s="1126"/>
      <c r="F774" s="1122"/>
      <c r="G774" s="1126"/>
      <c r="H774" s="1123"/>
      <c r="I774" s="864" t="s">
        <v>4863</v>
      </c>
      <c r="J774" s="863" t="s">
        <v>171</v>
      </c>
      <c r="K774" s="861" t="s">
        <v>4417</v>
      </c>
      <c r="L774" s="864" t="str">
        <f>VLOOKUP(K774,CódigosRetorno!$A$2:$B$1683,2,FALSE)</f>
        <v>El XML no contiene el tag de fecha de ingreso del pais.</v>
      </c>
      <c r="M774" s="863" t="s">
        <v>424</v>
      </c>
      <c r="N774" s="876" t="s">
        <v>163</v>
      </c>
    </row>
    <row r="775" spans="1:14" ht="36" x14ac:dyDescent="0.3">
      <c r="A775" s="304"/>
      <c r="B775" s="1125"/>
      <c r="C775" s="1123"/>
      <c r="D775" s="1126"/>
      <c r="E775" s="1126"/>
      <c r="F775" s="1122"/>
      <c r="G775" s="1126"/>
      <c r="H775" s="1123"/>
      <c r="I775" s="864" t="s">
        <v>4864</v>
      </c>
      <c r="J775" s="863" t="s">
        <v>171</v>
      </c>
      <c r="K775" s="861" t="s">
        <v>4418</v>
      </c>
      <c r="L775" s="864" t="str">
        <f>VLOOKUP(K775,CódigosRetorno!$A$2:$B$1683,2,FALSE)</f>
        <v>El XML no contiene el tag de fecha de ingreso al establecimiento.</v>
      </c>
      <c r="M775" s="863" t="s">
        <v>424</v>
      </c>
      <c r="N775" s="876" t="s">
        <v>163</v>
      </c>
    </row>
    <row r="776" spans="1:14" ht="36" x14ac:dyDescent="0.3">
      <c r="A776" s="304"/>
      <c r="B776" s="1125"/>
      <c r="C776" s="1123"/>
      <c r="D776" s="1126"/>
      <c r="E776" s="1126"/>
      <c r="F776" s="1122"/>
      <c r="G776" s="1126"/>
      <c r="H776" s="1123"/>
      <c r="I776" s="864" t="s">
        <v>4865</v>
      </c>
      <c r="J776" s="863" t="s">
        <v>171</v>
      </c>
      <c r="K776" s="861" t="s">
        <v>4419</v>
      </c>
      <c r="L776" s="864" t="str">
        <f>VLOOKUP(K776,CódigosRetorno!$A$2:$B$1683,2,FALSE)</f>
        <v>El XML no contiene el tag de fecha de salida del establecimiento.</v>
      </c>
      <c r="M776" s="863" t="s">
        <v>424</v>
      </c>
      <c r="N776" s="876" t="s">
        <v>163</v>
      </c>
    </row>
    <row r="777" spans="1:14" ht="36" x14ac:dyDescent="0.3">
      <c r="A777" s="304"/>
      <c r="B777" s="1125"/>
      <c r="C777" s="1123"/>
      <c r="D777" s="1126"/>
      <c r="E777" s="1126"/>
      <c r="F777" s="1122"/>
      <c r="G777" s="1126"/>
      <c r="H777" s="1123"/>
      <c r="I777" s="864" t="s">
        <v>4866</v>
      </c>
      <c r="J777" s="863" t="s">
        <v>171</v>
      </c>
      <c r="K777" s="861" t="s">
        <v>4420</v>
      </c>
      <c r="L777" s="864" t="str">
        <f>VLOOKUP(K777,CódigosRetorno!$A$2:$B$1683,2,FALSE)</f>
        <v>El XML no contiene el tag de fecha de consumo.</v>
      </c>
      <c r="M777" s="863" t="s">
        <v>424</v>
      </c>
      <c r="N777" s="876" t="s">
        <v>163</v>
      </c>
    </row>
    <row r="778" spans="1:14" ht="24" x14ac:dyDescent="0.3">
      <c r="A778" s="304"/>
      <c r="B778" s="1125"/>
      <c r="C778" s="1123"/>
      <c r="D778" s="1126"/>
      <c r="E778" s="1126"/>
      <c r="F778" s="1126"/>
      <c r="G778" s="862" t="s">
        <v>3983</v>
      </c>
      <c r="H778" s="864" t="s">
        <v>3888</v>
      </c>
      <c r="I778" s="864" t="s">
        <v>4273</v>
      </c>
      <c r="J778" s="863" t="s">
        <v>1075</v>
      </c>
      <c r="K778" s="861" t="s">
        <v>4227</v>
      </c>
      <c r="L778" s="864" t="str">
        <f>VLOOKUP(K778,CódigosRetorno!$A$2:$B$1683,2,FALSE)</f>
        <v>El dato ingresado como atributo @listName es incorrecto.</v>
      </c>
      <c r="M778" s="863" t="s">
        <v>424</v>
      </c>
      <c r="N778" s="876" t="s">
        <v>163</v>
      </c>
    </row>
    <row r="779" spans="1:14" ht="24" x14ac:dyDescent="0.3">
      <c r="A779" s="304"/>
      <c r="B779" s="1125"/>
      <c r="C779" s="1123"/>
      <c r="D779" s="1126"/>
      <c r="E779" s="1126"/>
      <c r="F779" s="1126"/>
      <c r="G779" s="862" t="s">
        <v>3885</v>
      </c>
      <c r="H779" s="864" t="s">
        <v>3886</v>
      </c>
      <c r="I779" s="864" t="s">
        <v>4224</v>
      </c>
      <c r="J779" s="861" t="s">
        <v>1075</v>
      </c>
      <c r="K779" s="381" t="s">
        <v>4226</v>
      </c>
      <c r="L779" s="864" t="str">
        <f>VLOOKUP(K779,CódigosRetorno!$A$2:$B$1683,2,FALSE)</f>
        <v>El dato ingresado como atributo @listAgencyName es incorrecto.</v>
      </c>
      <c r="M779" s="863" t="s">
        <v>424</v>
      </c>
      <c r="N779" s="876" t="s">
        <v>163</v>
      </c>
    </row>
    <row r="780" spans="1:14" ht="36" x14ac:dyDescent="0.3">
      <c r="A780" s="304"/>
      <c r="B780" s="1125"/>
      <c r="C780" s="1123"/>
      <c r="D780" s="1126"/>
      <c r="E780" s="1126"/>
      <c r="F780" s="1126"/>
      <c r="G780" s="876" t="s">
        <v>3984</v>
      </c>
      <c r="H780" s="407" t="s">
        <v>3890</v>
      </c>
      <c r="I780" s="864" t="s">
        <v>4274</v>
      </c>
      <c r="J780" s="861" t="s">
        <v>1075</v>
      </c>
      <c r="K780" s="381" t="s">
        <v>4228</v>
      </c>
      <c r="L780" s="864" t="str">
        <f>VLOOKUP(K780,CódigosRetorno!$A$2:$B$1683,2,FALSE)</f>
        <v>El dato ingresado como atributo @listURI es incorrecto.</v>
      </c>
      <c r="M780" s="863" t="s">
        <v>424</v>
      </c>
      <c r="N780" s="876" t="s">
        <v>163</v>
      </c>
    </row>
    <row r="781" spans="1:14" ht="24" x14ac:dyDescent="0.3">
      <c r="A781" s="304"/>
      <c r="B781" s="1125"/>
      <c r="C781" s="1123"/>
      <c r="D781" s="1126"/>
      <c r="E781" s="1126"/>
      <c r="F781" s="1122" t="s">
        <v>137</v>
      </c>
      <c r="G781" s="1122" t="s">
        <v>21</v>
      </c>
      <c r="H781" s="1123" t="s">
        <v>4107</v>
      </c>
      <c r="I781" s="864" t="s">
        <v>6022</v>
      </c>
      <c r="J781" s="863" t="s">
        <v>171</v>
      </c>
      <c r="K781" s="861" t="s">
        <v>3788</v>
      </c>
      <c r="L781" s="864" t="str">
        <f>VLOOKUP(K781,CódigosRetorno!$A$2:$B$1683,2,FALSE)</f>
        <v>El XML no contiene tag de la fecha del concepto por linea.</v>
      </c>
      <c r="M781" s="863" t="s">
        <v>424</v>
      </c>
      <c r="N781" s="862" t="s">
        <v>163</v>
      </c>
    </row>
    <row r="782" spans="1:14" ht="24" x14ac:dyDescent="0.3">
      <c r="A782" s="304"/>
      <c r="B782" s="1125"/>
      <c r="C782" s="1123"/>
      <c r="D782" s="1126"/>
      <c r="E782" s="1126"/>
      <c r="F782" s="1122"/>
      <c r="G782" s="1122"/>
      <c r="H782" s="1123"/>
      <c r="I782" s="864" t="s">
        <v>6023</v>
      </c>
      <c r="J782" s="863" t="s">
        <v>171</v>
      </c>
      <c r="K782" s="861" t="s">
        <v>3788</v>
      </c>
      <c r="L782" s="864" t="str">
        <f>VLOOKUP(K782,CódigosRetorno!$A$2:$B$1683,2,FALSE)</f>
        <v>El XML no contiene tag de la fecha del concepto por linea.</v>
      </c>
      <c r="M782" s="863" t="s">
        <v>424</v>
      </c>
      <c r="N782" s="862" t="s">
        <v>163</v>
      </c>
    </row>
    <row r="783" spans="1:14" ht="24" x14ac:dyDescent="0.3">
      <c r="A783" s="304"/>
      <c r="B783" s="1125"/>
      <c r="C783" s="1123"/>
      <c r="D783" s="1126"/>
      <c r="E783" s="1126"/>
      <c r="F783" s="1122"/>
      <c r="G783" s="1122"/>
      <c r="H783" s="1123"/>
      <c r="I783" s="864" t="s">
        <v>6024</v>
      </c>
      <c r="J783" s="863" t="s">
        <v>171</v>
      </c>
      <c r="K783" s="861" t="s">
        <v>3788</v>
      </c>
      <c r="L783" s="864" t="str">
        <f>VLOOKUP(K783,CódigosRetorno!$A$2:$B$1683,2,FALSE)</f>
        <v>El XML no contiene tag de la fecha del concepto por linea.</v>
      </c>
      <c r="M783" s="863" t="s">
        <v>424</v>
      </c>
      <c r="N783" s="862" t="s">
        <v>163</v>
      </c>
    </row>
    <row r="784" spans="1:14" ht="24" x14ac:dyDescent="0.3">
      <c r="A784" s="304"/>
      <c r="B784" s="1125"/>
      <c r="C784" s="1123"/>
      <c r="D784" s="1126"/>
      <c r="E784" s="1126"/>
      <c r="F784" s="1122"/>
      <c r="G784" s="1122"/>
      <c r="H784" s="1123"/>
      <c r="I784" s="864" t="s">
        <v>6025</v>
      </c>
      <c r="J784" s="863" t="s">
        <v>171</v>
      </c>
      <c r="K784" s="861" t="s">
        <v>3788</v>
      </c>
      <c r="L784" s="864" t="str">
        <f>VLOOKUP(K784,CódigosRetorno!$A$2:$B$1683,2,FALSE)</f>
        <v>El XML no contiene tag de la fecha del concepto por linea.</v>
      </c>
      <c r="M784" s="863" t="s">
        <v>424</v>
      </c>
      <c r="N784" s="862" t="s">
        <v>163</v>
      </c>
    </row>
    <row r="785" spans="1:14" ht="48" x14ac:dyDescent="0.3">
      <c r="A785" s="304"/>
      <c r="B785" s="1125"/>
      <c r="C785" s="1123"/>
      <c r="D785" s="1126"/>
      <c r="E785" s="1126"/>
      <c r="F785" s="1122"/>
      <c r="G785" s="1122"/>
      <c r="H785" s="1123"/>
      <c r="I785" s="864" t="s">
        <v>6026</v>
      </c>
      <c r="J785" s="863" t="s">
        <v>1075</v>
      </c>
      <c r="K785" s="381" t="s">
        <v>4411</v>
      </c>
      <c r="L785" s="864" t="str">
        <f>VLOOKUP(K785,CódigosRetorno!$A$2:$B$1683,2,FALSE)</f>
        <v>La fecha de ingreso al establecimiento es mayor a la fecha de salida al establecimiento.</v>
      </c>
      <c r="M785" s="863" t="s">
        <v>424</v>
      </c>
      <c r="N785" s="876" t="s">
        <v>163</v>
      </c>
    </row>
    <row r="786" spans="1:14" ht="24" x14ac:dyDescent="0.3">
      <c r="A786" s="304"/>
      <c r="B786" s="1140">
        <v>128</v>
      </c>
      <c r="C786" s="1143" t="s">
        <v>4108</v>
      </c>
      <c r="D786" s="1146" t="s">
        <v>14</v>
      </c>
      <c r="E786" s="1146" t="s">
        <v>8</v>
      </c>
      <c r="F786" s="862" t="s">
        <v>5</v>
      </c>
      <c r="G786" s="862"/>
      <c r="H786" s="864" t="s">
        <v>4063</v>
      </c>
      <c r="I786" s="864" t="s">
        <v>4743</v>
      </c>
      <c r="J786" s="863" t="s">
        <v>1075</v>
      </c>
      <c r="K786" s="861" t="s">
        <v>3855</v>
      </c>
      <c r="L786" s="864" t="str">
        <f>VLOOKUP(K786,CódigosRetorno!$A$2:$B$1683,2,FALSE)</f>
        <v>No existe información en el nombre del concepto.</v>
      </c>
      <c r="M786" s="863" t="s">
        <v>424</v>
      </c>
      <c r="N786" s="876" t="s">
        <v>163</v>
      </c>
    </row>
    <row r="787" spans="1:14" ht="24" x14ac:dyDescent="0.3">
      <c r="A787" s="304"/>
      <c r="B787" s="1141"/>
      <c r="C787" s="1144"/>
      <c r="D787" s="1147"/>
      <c r="E787" s="1147"/>
      <c r="F787" s="1122" t="s">
        <v>40</v>
      </c>
      <c r="G787" s="1126" t="s">
        <v>5714</v>
      </c>
      <c r="H787" s="1129" t="s">
        <v>4064</v>
      </c>
      <c r="I787" s="864" t="s">
        <v>4541</v>
      </c>
      <c r="J787" s="863" t="s">
        <v>1075</v>
      </c>
      <c r="K787" s="861" t="s">
        <v>4379</v>
      </c>
      <c r="L787" s="864" t="str">
        <f>VLOOKUP(K787,CódigosRetorno!$A$2:$B$1683,2,FALSE)</f>
        <v>El dato ingresado como codigo de identificación de concepto tributario no es valido (catalogo nro 55)</v>
      </c>
      <c r="M787" s="863" t="s">
        <v>424</v>
      </c>
      <c r="N787" s="862" t="s">
        <v>4646</v>
      </c>
    </row>
    <row r="788" spans="1:14" ht="36" x14ac:dyDescent="0.3">
      <c r="A788" s="304"/>
      <c r="B788" s="1141"/>
      <c r="C788" s="1144"/>
      <c r="D788" s="1147"/>
      <c r="E788" s="1147"/>
      <c r="F788" s="1122"/>
      <c r="G788" s="1126"/>
      <c r="H788" s="1129"/>
      <c r="I788" s="864" t="s">
        <v>4694</v>
      </c>
      <c r="J788" s="863" t="s">
        <v>171</v>
      </c>
      <c r="K788" s="861" t="s">
        <v>4421</v>
      </c>
      <c r="L788" s="864" t="str">
        <f>VLOOKUP(K788,CódigosRetorno!$A$2:$B$1683,2,FALSE)</f>
        <v>El XML no contiene el tag de numero de dias de permanencia.</v>
      </c>
      <c r="M788" s="863" t="s">
        <v>424</v>
      </c>
      <c r="N788" s="876" t="s">
        <v>163</v>
      </c>
    </row>
    <row r="789" spans="1:14" ht="24" x14ac:dyDescent="0.3">
      <c r="A789" s="304"/>
      <c r="B789" s="1141"/>
      <c r="C789" s="1144"/>
      <c r="D789" s="1147"/>
      <c r="E789" s="1147"/>
      <c r="F789" s="1122"/>
      <c r="G789" s="862" t="s">
        <v>3983</v>
      </c>
      <c r="H789" s="864" t="s">
        <v>3888</v>
      </c>
      <c r="I789" s="864" t="s">
        <v>4273</v>
      </c>
      <c r="J789" s="863" t="s">
        <v>1075</v>
      </c>
      <c r="K789" s="861" t="s">
        <v>4227</v>
      </c>
      <c r="L789" s="864" t="str">
        <f>VLOOKUP(K789,CódigosRetorno!$A$2:$B$1683,2,FALSE)</f>
        <v>El dato ingresado como atributo @listName es incorrecto.</v>
      </c>
      <c r="M789" s="863" t="s">
        <v>424</v>
      </c>
      <c r="N789" s="876" t="s">
        <v>163</v>
      </c>
    </row>
    <row r="790" spans="1:14" ht="24" x14ac:dyDescent="0.3">
      <c r="A790" s="304"/>
      <c r="B790" s="1141"/>
      <c r="C790" s="1144"/>
      <c r="D790" s="1147"/>
      <c r="E790" s="1147"/>
      <c r="F790" s="1122"/>
      <c r="G790" s="862" t="s">
        <v>3885</v>
      </c>
      <c r="H790" s="864" t="s">
        <v>3886</v>
      </c>
      <c r="I790" s="864" t="s">
        <v>4224</v>
      </c>
      <c r="J790" s="861" t="s">
        <v>1075</v>
      </c>
      <c r="K790" s="381" t="s">
        <v>4226</v>
      </c>
      <c r="L790" s="864" t="str">
        <f>VLOOKUP(K790,CódigosRetorno!$A$2:$B$1683,2,FALSE)</f>
        <v>El dato ingresado como atributo @listAgencyName es incorrecto.</v>
      </c>
      <c r="M790" s="863" t="s">
        <v>424</v>
      </c>
      <c r="N790" s="876" t="s">
        <v>163</v>
      </c>
    </row>
    <row r="791" spans="1:14" ht="36" x14ac:dyDescent="0.3">
      <c r="A791" s="304"/>
      <c r="B791" s="1141"/>
      <c r="C791" s="1144"/>
      <c r="D791" s="1147"/>
      <c r="E791" s="1147"/>
      <c r="F791" s="1122"/>
      <c r="G791" s="876" t="s">
        <v>3984</v>
      </c>
      <c r="H791" s="407" t="s">
        <v>3890</v>
      </c>
      <c r="I791" s="864" t="s">
        <v>4274</v>
      </c>
      <c r="J791" s="861" t="s">
        <v>1075</v>
      </c>
      <c r="K791" s="381" t="s">
        <v>4228</v>
      </c>
      <c r="L791" s="864" t="str">
        <f>VLOOKUP(K791,CódigosRetorno!$A$2:$B$1683,2,FALSE)</f>
        <v>El dato ingresado como atributo @listURI es incorrecto.</v>
      </c>
      <c r="M791" s="863" t="s">
        <v>424</v>
      </c>
      <c r="N791" s="876" t="s">
        <v>163</v>
      </c>
    </row>
    <row r="792" spans="1:14" ht="24" x14ac:dyDescent="0.3">
      <c r="A792" s="304"/>
      <c r="B792" s="1141"/>
      <c r="C792" s="1144"/>
      <c r="D792" s="1147"/>
      <c r="E792" s="1147"/>
      <c r="F792" s="1122" t="s">
        <v>334</v>
      </c>
      <c r="G792" s="1122"/>
      <c r="H792" s="1123" t="s">
        <v>4109</v>
      </c>
      <c r="I792" s="864" t="s">
        <v>6027</v>
      </c>
      <c r="J792" s="863" t="s">
        <v>171</v>
      </c>
      <c r="K792" s="381" t="s">
        <v>4409</v>
      </c>
      <c r="L792" s="864" t="str">
        <f>VLOOKUP(K792,CódigosRetorno!$A$2:$B$1683,2,FALSE)</f>
        <v>El XML no contiene tag de la cantidad del concepto por linea.</v>
      </c>
      <c r="M792" s="863" t="s">
        <v>424</v>
      </c>
      <c r="N792" s="876" t="s">
        <v>163</v>
      </c>
    </row>
    <row r="793" spans="1:14" ht="24" x14ac:dyDescent="0.3">
      <c r="A793" s="304"/>
      <c r="B793" s="1141"/>
      <c r="C793" s="1144"/>
      <c r="D793" s="1147"/>
      <c r="E793" s="1147"/>
      <c r="F793" s="1122"/>
      <c r="G793" s="1122"/>
      <c r="H793" s="1123"/>
      <c r="I793" s="864" t="s">
        <v>4320</v>
      </c>
      <c r="J793" s="863" t="s">
        <v>1075</v>
      </c>
      <c r="K793" s="381" t="s">
        <v>4406</v>
      </c>
      <c r="L793" s="864" t="str">
        <f>VLOOKUP(K793,CódigosRetorno!$A$2:$B$1683,2,FALSE)</f>
        <v>El dato ingresado como cantidad del concepto de la linea no cumple con el formato establecido.</v>
      </c>
      <c r="M793" s="863" t="s">
        <v>424</v>
      </c>
      <c r="N793" s="876" t="s">
        <v>163</v>
      </c>
    </row>
    <row r="794" spans="1:14" ht="24" x14ac:dyDescent="0.3">
      <c r="A794" s="304"/>
      <c r="B794" s="1142"/>
      <c r="C794" s="1145"/>
      <c r="D794" s="1148"/>
      <c r="E794" s="1148"/>
      <c r="F794" s="861"/>
      <c r="G794" s="861" t="s">
        <v>4990</v>
      </c>
      <c r="H794" s="487" t="s">
        <v>4100</v>
      </c>
      <c r="I794" s="864" t="s">
        <v>4991</v>
      </c>
      <c r="J794" s="863" t="s">
        <v>1075</v>
      </c>
      <c r="K794" s="381" t="s">
        <v>4992</v>
      </c>
      <c r="L794" s="864" t="str">
        <f>VLOOKUP(K794,CódigosRetorno!$A$2:$B$1683,2,FALSE)</f>
        <v>El dato ingresado como unidad de medida de los dias de permanencia no corresponde al valor esperado.</v>
      </c>
      <c r="M794" s="863" t="s">
        <v>424</v>
      </c>
      <c r="N794" s="876" t="s">
        <v>163</v>
      </c>
    </row>
    <row r="795" spans="1:14" x14ac:dyDescent="0.3">
      <c r="A795" s="304"/>
      <c r="B795" s="482" t="s">
        <v>6070</v>
      </c>
      <c r="C795" s="483"/>
      <c r="D795" s="482"/>
      <c r="E795" s="482"/>
      <c r="F795" s="482" t="s">
        <v>163</v>
      </c>
      <c r="G795" s="482" t="s">
        <v>163</v>
      </c>
      <c r="H795" s="482"/>
      <c r="I795" s="864"/>
      <c r="J795" s="861" t="s">
        <v>163</v>
      </c>
      <c r="K795" s="381" t="s">
        <v>163</v>
      </c>
      <c r="L795" s="864" t="str">
        <f>VLOOKUP(K795,CódigosRetorno!$A$2:$B$1683,2,FALSE)</f>
        <v>-</v>
      </c>
      <c r="M795" s="480" t="s">
        <v>163</v>
      </c>
      <c r="N795" s="876" t="s">
        <v>163</v>
      </c>
    </row>
    <row r="796" spans="1:14" ht="24" x14ac:dyDescent="0.3">
      <c r="A796" s="304"/>
      <c r="B796" s="1125" t="s">
        <v>5473</v>
      </c>
      <c r="C796" s="1123" t="s">
        <v>4110</v>
      </c>
      <c r="D796" s="1126" t="s">
        <v>14</v>
      </c>
      <c r="E796" s="1126" t="s">
        <v>8</v>
      </c>
      <c r="F796" s="861" t="s">
        <v>5</v>
      </c>
      <c r="G796" s="862"/>
      <c r="H796" s="864" t="s">
        <v>4063</v>
      </c>
      <c r="I796" s="864" t="s">
        <v>4743</v>
      </c>
      <c r="J796" s="863" t="s">
        <v>1075</v>
      </c>
      <c r="K796" s="861" t="s">
        <v>3855</v>
      </c>
      <c r="L796" s="864" t="str">
        <f>VLOOKUP(K796,CódigosRetorno!$A$2:$B$1683,2,FALSE)</f>
        <v>No existe información en el nombre del concepto.</v>
      </c>
      <c r="M796" s="863" t="s">
        <v>424</v>
      </c>
      <c r="N796" s="876" t="s">
        <v>163</v>
      </c>
    </row>
    <row r="797" spans="1:14" ht="24" x14ac:dyDescent="0.3">
      <c r="A797" s="304"/>
      <c r="B797" s="1125"/>
      <c r="C797" s="1123"/>
      <c r="D797" s="1126"/>
      <c r="E797" s="1126"/>
      <c r="F797" s="1122" t="s">
        <v>40</v>
      </c>
      <c r="G797" s="1126" t="s">
        <v>5714</v>
      </c>
      <c r="H797" s="1123" t="s">
        <v>4064</v>
      </c>
      <c r="I797" s="864" t="s">
        <v>4541</v>
      </c>
      <c r="J797" s="863" t="s">
        <v>1075</v>
      </c>
      <c r="K797" s="861" t="s">
        <v>4379</v>
      </c>
      <c r="L797" s="864" t="str">
        <f>VLOOKUP(K797,CódigosRetorno!$A$2:$B$1683,2,FALSE)</f>
        <v>El dato ingresado como codigo de identificación de concepto tributario no es valido (catalogo nro 55)</v>
      </c>
      <c r="M797" s="863" t="s">
        <v>424</v>
      </c>
      <c r="N797" s="862" t="s">
        <v>4646</v>
      </c>
    </row>
    <row r="798" spans="1:14" ht="36" x14ac:dyDescent="0.3">
      <c r="A798" s="304"/>
      <c r="B798" s="1125"/>
      <c r="C798" s="1123"/>
      <c r="D798" s="1126"/>
      <c r="E798" s="1126"/>
      <c r="F798" s="1122"/>
      <c r="G798" s="1126"/>
      <c r="H798" s="1123"/>
      <c r="I798" s="864" t="s">
        <v>4695</v>
      </c>
      <c r="J798" s="863" t="s">
        <v>171</v>
      </c>
      <c r="K798" s="861" t="s">
        <v>4414</v>
      </c>
      <c r="L798" s="864" t="str">
        <f>VLOOKUP(K798,CódigosRetorno!$A$2:$B$1683,2,FALSE)</f>
        <v>El XML no contiene el tag de codigo de pais de emision del documento de identidad</v>
      </c>
      <c r="M798" s="863" t="s">
        <v>424</v>
      </c>
      <c r="N798" s="876" t="s">
        <v>163</v>
      </c>
    </row>
    <row r="799" spans="1:14" ht="36" x14ac:dyDescent="0.3">
      <c r="A799" s="304"/>
      <c r="B799" s="1125"/>
      <c r="C799" s="1123"/>
      <c r="D799" s="1126"/>
      <c r="E799" s="1126"/>
      <c r="F799" s="1122"/>
      <c r="G799" s="1126"/>
      <c r="H799" s="1123"/>
      <c r="I799" s="864" t="s">
        <v>4696</v>
      </c>
      <c r="J799" s="863" t="s">
        <v>171</v>
      </c>
      <c r="K799" s="861" t="s">
        <v>4415</v>
      </c>
      <c r="L799" s="864" t="str">
        <f>VLOOKUP(K799,CódigosRetorno!$A$2:$B$1683,2,FALSE)</f>
        <v>El XML no contiene el tag de apellidos y nombres del huesped.</v>
      </c>
      <c r="M799" s="863" t="s">
        <v>424</v>
      </c>
      <c r="N799" s="876" t="s">
        <v>163</v>
      </c>
    </row>
    <row r="800" spans="1:14" ht="36" x14ac:dyDescent="0.3">
      <c r="A800" s="304"/>
      <c r="B800" s="1125"/>
      <c r="C800" s="1123"/>
      <c r="D800" s="1126"/>
      <c r="E800" s="1126"/>
      <c r="F800" s="1122"/>
      <c r="G800" s="1126"/>
      <c r="H800" s="1123"/>
      <c r="I800" s="864" t="s">
        <v>4697</v>
      </c>
      <c r="J800" s="863" t="s">
        <v>171</v>
      </c>
      <c r="K800" s="861" t="s">
        <v>4413</v>
      </c>
      <c r="L800" s="864" t="str">
        <f>VLOOKUP(K800,CódigosRetorno!$A$2:$B$1683,2,FALSE)</f>
        <v>El XML no contiene el tag de tipo de documentos del huesped.</v>
      </c>
      <c r="M800" s="863" t="s">
        <v>424</v>
      </c>
      <c r="N800" s="876" t="s">
        <v>163</v>
      </c>
    </row>
    <row r="801" spans="1:14" ht="36" x14ac:dyDescent="0.3">
      <c r="A801" s="304"/>
      <c r="B801" s="1125"/>
      <c r="C801" s="1123"/>
      <c r="D801" s="1126"/>
      <c r="E801" s="1126"/>
      <c r="F801" s="1122"/>
      <c r="G801" s="1126"/>
      <c r="H801" s="1123"/>
      <c r="I801" s="864" t="s">
        <v>4698</v>
      </c>
      <c r="J801" s="863" t="s">
        <v>171</v>
      </c>
      <c r="K801" s="861" t="s">
        <v>4412</v>
      </c>
      <c r="L801" s="864" t="str">
        <f>VLOOKUP(K801,CódigosRetorno!$A$2:$B$1683,2,FALSE)</f>
        <v>El XML no contiene el tag de numero de documentos del huesped.</v>
      </c>
      <c r="M801" s="863" t="s">
        <v>424</v>
      </c>
      <c r="N801" s="876" t="s">
        <v>163</v>
      </c>
    </row>
    <row r="802" spans="1:14" ht="24" x14ac:dyDescent="0.3">
      <c r="A802" s="304"/>
      <c r="B802" s="1125"/>
      <c r="C802" s="1123"/>
      <c r="D802" s="1126"/>
      <c r="E802" s="1126"/>
      <c r="F802" s="1122"/>
      <c r="G802" s="862" t="s">
        <v>3983</v>
      </c>
      <c r="H802" s="864" t="s">
        <v>3888</v>
      </c>
      <c r="I802" s="864" t="s">
        <v>4273</v>
      </c>
      <c r="J802" s="863" t="s">
        <v>1075</v>
      </c>
      <c r="K802" s="861" t="s">
        <v>4227</v>
      </c>
      <c r="L802" s="864" t="str">
        <f>VLOOKUP(K802,CódigosRetorno!$A$2:$B$1683,2,FALSE)</f>
        <v>El dato ingresado como atributo @listName es incorrecto.</v>
      </c>
      <c r="M802" s="863" t="s">
        <v>424</v>
      </c>
      <c r="N802" s="876" t="s">
        <v>163</v>
      </c>
    </row>
    <row r="803" spans="1:14" ht="24" x14ac:dyDescent="0.3">
      <c r="A803" s="304"/>
      <c r="B803" s="1125"/>
      <c r="C803" s="1123"/>
      <c r="D803" s="1126"/>
      <c r="E803" s="1126"/>
      <c r="F803" s="1122"/>
      <c r="G803" s="862" t="s">
        <v>3885</v>
      </c>
      <c r="H803" s="864" t="s">
        <v>3886</v>
      </c>
      <c r="I803" s="864" t="s">
        <v>4224</v>
      </c>
      <c r="J803" s="861" t="s">
        <v>1075</v>
      </c>
      <c r="K803" s="381" t="s">
        <v>4226</v>
      </c>
      <c r="L803" s="864" t="str">
        <f>VLOOKUP(K803,CódigosRetorno!$A$2:$B$1683,2,FALSE)</f>
        <v>El dato ingresado como atributo @listAgencyName es incorrecto.</v>
      </c>
      <c r="M803" s="863" t="s">
        <v>424</v>
      </c>
      <c r="N803" s="876" t="s">
        <v>163</v>
      </c>
    </row>
    <row r="804" spans="1:14" ht="36" x14ac:dyDescent="0.3">
      <c r="A804" s="304"/>
      <c r="B804" s="1125"/>
      <c r="C804" s="1123"/>
      <c r="D804" s="1126"/>
      <c r="E804" s="1126"/>
      <c r="F804" s="1122"/>
      <c r="G804" s="876" t="s">
        <v>3984</v>
      </c>
      <c r="H804" s="407" t="s">
        <v>3890</v>
      </c>
      <c r="I804" s="864" t="s">
        <v>4274</v>
      </c>
      <c r="J804" s="861" t="s">
        <v>1075</v>
      </c>
      <c r="K804" s="381" t="s">
        <v>4228</v>
      </c>
      <c r="L804" s="864" t="str">
        <f>VLOOKUP(K804,CódigosRetorno!$A$2:$B$1683,2,FALSE)</f>
        <v>El dato ingresado como atributo @listURI es incorrecto.</v>
      </c>
      <c r="M804" s="863" t="s">
        <v>424</v>
      </c>
      <c r="N804" s="876" t="s">
        <v>163</v>
      </c>
    </row>
    <row r="805" spans="1:14" ht="24" x14ac:dyDescent="0.3">
      <c r="A805" s="304"/>
      <c r="B805" s="1125"/>
      <c r="C805" s="1123"/>
      <c r="D805" s="1126"/>
      <c r="E805" s="1126"/>
      <c r="F805" s="1122" t="s">
        <v>4601</v>
      </c>
      <c r="G805" s="1122" t="s">
        <v>5733</v>
      </c>
      <c r="H805" s="1123" t="s">
        <v>4111</v>
      </c>
      <c r="I805" s="864" t="s">
        <v>6028</v>
      </c>
      <c r="J805" s="863" t="s">
        <v>171</v>
      </c>
      <c r="K805" s="381" t="s">
        <v>3787</v>
      </c>
      <c r="L805" s="864" t="str">
        <f>VLOOKUP(K805,CódigosRetorno!$A$2:$B$1683,2,FALSE)</f>
        <v>El XML no contiene tag o no existe información del valor del concepto por linea.</v>
      </c>
      <c r="M805" s="863" t="s">
        <v>424</v>
      </c>
      <c r="N805" s="876" t="s">
        <v>163</v>
      </c>
    </row>
    <row r="806" spans="1:14" ht="24" x14ac:dyDescent="0.3">
      <c r="A806" s="304"/>
      <c r="B806" s="1125"/>
      <c r="C806" s="1123"/>
      <c r="D806" s="1126"/>
      <c r="E806" s="1126"/>
      <c r="F806" s="1122"/>
      <c r="G806" s="1122"/>
      <c r="H806" s="1123"/>
      <c r="I806" s="864" t="s">
        <v>6017</v>
      </c>
      <c r="J806" s="863" t="s">
        <v>1075</v>
      </c>
      <c r="K806" s="381" t="s">
        <v>4401</v>
      </c>
      <c r="L806" s="864" t="str">
        <f>VLOOKUP(K806,CódigosRetorno!$A$2:$B$1683,2,FALSE)</f>
        <v>El dato ingresado como valor del concepto de la linea no cumple con el formato establecido.</v>
      </c>
      <c r="M806" s="863" t="s">
        <v>424</v>
      </c>
      <c r="N806" s="862" t="s">
        <v>4654</v>
      </c>
    </row>
    <row r="807" spans="1:14" ht="24" x14ac:dyDescent="0.3">
      <c r="A807" s="304"/>
      <c r="B807" s="1125"/>
      <c r="C807" s="1123"/>
      <c r="D807" s="1126"/>
      <c r="E807" s="1126"/>
      <c r="F807" s="1122"/>
      <c r="G807" s="1122"/>
      <c r="H807" s="1123"/>
      <c r="I807" s="864" t="s">
        <v>6018</v>
      </c>
      <c r="J807" s="863" t="s">
        <v>1075</v>
      </c>
      <c r="K807" s="381" t="s">
        <v>4401</v>
      </c>
      <c r="L807" s="864" t="str">
        <f>VLOOKUP(K807,CódigosRetorno!$A$2:$B$1683,2,FALSE)</f>
        <v>El dato ingresado como valor del concepto de la linea no cumple con el formato establecido.</v>
      </c>
      <c r="M807" s="863" t="s">
        <v>424</v>
      </c>
      <c r="N807" s="862" t="s">
        <v>4643</v>
      </c>
    </row>
    <row r="808" spans="1:14" ht="48" x14ac:dyDescent="0.3">
      <c r="A808" s="304"/>
      <c r="B808" s="1125"/>
      <c r="C808" s="1123"/>
      <c r="D808" s="1126"/>
      <c r="E808" s="1126"/>
      <c r="F808" s="1122"/>
      <c r="G808" s="1122"/>
      <c r="H808" s="1123"/>
      <c r="I808" s="864" t="s">
        <v>6020</v>
      </c>
      <c r="J808" s="863" t="s">
        <v>1075</v>
      </c>
      <c r="K808" s="381" t="s">
        <v>4401</v>
      </c>
      <c r="L808" s="864" t="str">
        <f>VLOOKUP(K808,CódigosRetorno!$A$2:$B$1683,2,FALSE)</f>
        <v>El dato ingresado como valor del concepto de la linea no cumple con el formato establecido.</v>
      </c>
      <c r="M808" s="863" t="s">
        <v>424</v>
      </c>
      <c r="N808" s="876" t="s">
        <v>163</v>
      </c>
    </row>
    <row r="809" spans="1:14" ht="48" x14ac:dyDescent="0.3">
      <c r="A809" s="304"/>
      <c r="B809" s="1125"/>
      <c r="C809" s="1123"/>
      <c r="D809" s="1126"/>
      <c r="E809" s="1126"/>
      <c r="F809" s="1122"/>
      <c r="G809" s="1122"/>
      <c r="H809" s="1123"/>
      <c r="I809" s="864" t="s">
        <v>6021</v>
      </c>
      <c r="J809" s="863" t="s">
        <v>1075</v>
      </c>
      <c r="K809" s="381" t="s">
        <v>4401</v>
      </c>
      <c r="L809" s="864" t="str">
        <f>VLOOKUP(K809,CódigosRetorno!$A$2:$B$1683,2,FALSE)</f>
        <v>El dato ingresado como valor del concepto de la linea no cumple con el formato establecido.</v>
      </c>
      <c r="M809" s="863" t="s">
        <v>424</v>
      </c>
      <c r="N809" s="876" t="s">
        <v>163</v>
      </c>
    </row>
    <row r="810" spans="1:14" x14ac:dyDescent="0.3">
      <c r="A810" s="304"/>
      <c r="B810" s="1091" t="s">
        <v>5744</v>
      </c>
      <c r="C810" s="1091"/>
      <c r="D810" s="1091"/>
      <c r="E810" s="1091"/>
      <c r="F810" s="184"/>
      <c r="G810" s="184"/>
      <c r="H810" s="179"/>
      <c r="I810" s="179"/>
      <c r="J810" s="185" t="s">
        <v>163</v>
      </c>
      <c r="K810" s="190" t="s">
        <v>163</v>
      </c>
      <c r="L810" s="179" t="str">
        <f>VLOOKUP(K810,CódigosRetorno!$A$2:$B$1683,2,FALSE)</f>
        <v>-</v>
      </c>
      <c r="M810" s="212" t="s">
        <v>163</v>
      </c>
      <c r="N810" s="214" t="s">
        <v>163</v>
      </c>
    </row>
    <row r="811" spans="1:14" ht="24" x14ac:dyDescent="0.3">
      <c r="A811" s="2"/>
      <c r="B811" s="1008">
        <v>118</v>
      </c>
      <c r="C811" s="1030" t="s">
        <v>6085</v>
      </c>
      <c r="D811" s="1008" t="s">
        <v>14</v>
      </c>
      <c r="E811" s="1008" t="s">
        <v>8</v>
      </c>
      <c r="F811" s="846" t="s">
        <v>5</v>
      </c>
      <c r="G811" s="837"/>
      <c r="H811" s="838" t="s">
        <v>4063</v>
      </c>
      <c r="I811" s="838" t="s">
        <v>2515</v>
      </c>
      <c r="J811" s="840" t="s">
        <v>163</v>
      </c>
      <c r="K811" s="846" t="s">
        <v>163</v>
      </c>
      <c r="L811" s="838" t="str">
        <f>VLOOKUP(K811,CódigosRetorno!$A$2:$B$1683,2,FALSE)</f>
        <v>-</v>
      </c>
      <c r="M811" s="840" t="s">
        <v>163</v>
      </c>
      <c r="N811" s="860" t="s">
        <v>163</v>
      </c>
    </row>
    <row r="812" spans="1:14" ht="24" x14ac:dyDescent="0.3">
      <c r="A812" s="2"/>
      <c r="B812" s="1008"/>
      <c r="C812" s="1030"/>
      <c r="D812" s="1008"/>
      <c r="E812" s="1008"/>
      <c r="F812" s="1089" t="s">
        <v>40</v>
      </c>
      <c r="G812" s="1008" t="s">
        <v>5714</v>
      </c>
      <c r="H812" s="1030" t="s">
        <v>4064</v>
      </c>
      <c r="I812" s="838" t="s">
        <v>2515</v>
      </c>
      <c r="J812" s="840" t="s">
        <v>163</v>
      </c>
      <c r="K812" s="846" t="s">
        <v>163</v>
      </c>
      <c r="L812" s="838" t="str">
        <f>VLOOKUP(K812,CódigosRetorno!$A$2:$B$1683,2,FALSE)</f>
        <v>-</v>
      </c>
      <c r="M812" s="840" t="s">
        <v>163</v>
      </c>
      <c r="N812" s="837" t="s">
        <v>4646</v>
      </c>
    </row>
    <row r="813" spans="1:14" x14ac:dyDescent="0.3">
      <c r="A813" s="2"/>
      <c r="B813" s="1008"/>
      <c r="C813" s="1030"/>
      <c r="D813" s="1008"/>
      <c r="E813" s="1008"/>
      <c r="F813" s="1089"/>
      <c r="G813" s="1008"/>
      <c r="H813" s="1030"/>
      <c r="I813" s="838" t="s">
        <v>2515</v>
      </c>
      <c r="J813" s="840" t="s">
        <v>163</v>
      </c>
      <c r="K813" s="846" t="s">
        <v>163</v>
      </c>
      <c r="L813" s="838" t="str">
        <f>VLOOKUP(K813,CódigosRetorno!$A$2:$B$1683,2,FALSE)</f>
        <v>-</v>
      </c>
      <c r="M813" s="840" t="s">
        <v>163</v>
      </c>
      <c r="N813" s="837" t="s">
        <v>163</v>
      </c>
    </row>
    <row r="814" spans="1:14" ht="24" x14ac:dyDescent="0.3">
      <c r="A814" s="2"/>
      <c r="B814" s="1008"/>
      <c r="C814" s="1030"/>
      <c r="D814" s="1008"/>
      <c r="E814" s="1008"/>
      <c r="F814" s="1089"/>
      <c r="G814" s="837" t="s">
        <v>3983</v>
      </c>
      <c r="H814" s="838" t="s">
        <v>3888</v>
      </c>
      <c r="I814" s="838" t="s">
        <v>2515</v>
      </c>
      <c r="J814" s="840" t="s">
        <v>163</v>
      </c>
      <c r="K814" s="846" t="s">
        <v>163</v>
      </c>
      <c r="L814" s="838" t="str">
        <f>VLOOKUP(K814,CódigosRetorno!$A$2:$B$1683,2,FALSE)</f>
        <v>-</v>
      </c>
      <c r="M814" s="840" t="s">
        <v>163</v>
      </c>
      <c r="N814" s="860" t="s">
        <v>163</v>
      </c>
    </row>
    <row r="815" spans="1:14" x14ac:dyDescent="0.3">
      <c r="A815" s="2"/>
      <c r="B815" s="1008"/>
      <c r="C815" s="1030"/>
      <c r="D815" s="1008"/>
      <c r="E815" s="1008"/>
      <c r="F815" s="1089"/>
      <c r="G815" s="837" t="s">
        <v>3885</v>
      </c>
      <c r="H815" s="838" t="s">
        <v>3886</v>
      </c>
      <c r="I815" s="838" t="s">
        <v>2515</v>
      </c>
      <c r="J815" s="840" t="s">
        <v>163</v>
      </c>
      <c r="K815" s="846" t="s">
        <v>163</v>
      </c>
      <c r="L815" s="838" t="str">
        <f>VLOOKUP(K815,CódigosRetorno!$A$2:$B$1683,2,FALSE)</f>
        <v>-</v>
      </c>
      <c r="M815" s="840" t="s">
        <v>163</v>
      </c>
      <c r="N815" s="860" t="s">
        <v>163</v>
      </c>
    </row>
    <row r="816" spans="1:14" ht="36" x14ac:dyDescent="0.3">
      <c r="A816" s="2"/>
      <c r="B816" s="1008"/>
      <c r="C816" s="1030"/>
      <c r="D816" s="1008"/>
      <c r="E816" s="1008"/>
      <c r="F816" s="1089"/>
      <c r="G816" s="860" t="s">
        <v>3984</v>
      </c>
      <c r="H816" s="867" t="s">
        <v>3890</v>
      </c>
      <c r="I816" s="838" t="s">
        <v>2515</v>
      </c>
      <c r="J816" s="840" t="s">
        <v>163</v>
      </c>
      <c r="K816" s="846" t="s">
        <v>163</v>
      </c>
      <c r="L816" s="838" t="str">
        <f>VLOOKUP(K816,CódigosRetorno!$A$2:$B$1683,2,FALSE)</f>
        <v>-</v>
      </c>
      <c r="M816" s="840" t="s">
        <v>163</v>
      </c>
      <c r="N816" s="860" t="s">
        <v>163</v>
      </c>
    </row>
    <row r="817" spans="1:14" ht="24" x14ac:dyDescent="0.3">
      <c r="A817" s="2"/>
      <c r="B817" s="1008"/>
      <c r="C817" s="1030"/>
      <c r="D817" s="1008"/>
      <c r="E817" s="1008"/>
      <c r="F817" s="428" t="s">
        <v>137</v>
      </c>
      <c r="G817" s="430" t="s">
        <v>156</v>
      </c>
      <c r="H817" s="869" t="s">
        <v>5292</v>
      </c>
      <c r="I817" s="838"/>
      <c r="J817" s="840"/>
      <c r="K817" s="846" t="s">
        <v>163</v>
      </c>
      <c r="L817" s="838" t="str">
        <f>VLOOKUP(K817,CódigosRetorno!$A$2:$B$1683,2,FALSE)</f>
        <v>-</v>
      </c>
      <c r="M817" s="840" t="s">
        <v>163</v>
      </c>
      <c r="N817" s="860" t="s">
        <v>163</v>
      </c>
    </row>
    <row r="818" spans="1:14" ht="36" x14ac:dyDescent="0.3">
      <c r="A818" s="2"/>
      <c r="B818" s="1008"/>
      <c r="C818" s="1030"/>
      <c r="D818" s="1008"/>
      <c r="E818" s="1008"/>
      <c r="F818" s="429" t="s">
        <v>138</v>
      </c>
      <c r="G818" s="431"/>
      <c r="H818" s="871" t="s">
        <v>5665</v>
      </c>
      <c r="I818" s="720" t="s">
        <v>6434</v>
      </c>
      <c r="J818" s="723" t="s">
        <v>1075</v>
      </c>
      <c r="K818" s="721" t="s">
        <v>6432</v>
      </c>
      <c r="L818" s="720" t="str">
        <f>VLOOKUP(K818,CódigosRetorno!$A$2:$B$1683,2,FALSE)</f>
        <v>El valor ingresado como numero de DAM no cumple con el estandar</v>
      </c>
      <c r="M818" s="840" t="s">
        <v>163</v>
      </c>
      <c r="N818" s="860" t="s">
        <v>163</v>
      </c>
    </row>
    <row r="819" spans="1:14" ht="24" x14ac:dyDescent="0.3">
      <c r="A819" s="2"/>
      <c r="B819" s="999">
        <f>B811+1</f>
        <v>119</v>
      </c>
      <c r="C819" s="1004" t="s">
        <v>5300</v>
      </c>
      <c r="D819" s="999" t="s">
        <v>14</v>
      </c>
      <c r="E819" s="999" t="s">
        <v>8</v>
      </c>
      <c r="F819" s="846" t="s">
        <v>5</v>
      </c>
      <c r="G819" s="837" t="s">
        <v>5714</v>
      </c>
      <c r="H819" s="838" t="s">
        <v>4063</v>
      </c>
      <c r="I819" s="838" t="s">
        <v>2515</v>
      </c>
      <c r="J819" s="840" t="s">
        <v>163</v>
      </c>
      <c r="K819" s="846" t="s">
        <v>163</v>
      </c>
      <c r="L819" s="838" t="str">
        <f>VLOOKUP(K819,CódigosRetorno!$A$2:$B$1683,2,FALSE)</f>
        <v>-</v>
      </c>
      <c r="M819" s="840" t="s">
        <v>163</v>
      </c>
      <c r="N819" s="837" t="s">
        <v>4646</v>
      </c>
    </row>
    <row r="820" spans="1:14" ht="24" x14ac:dyDescent="0.3">
      <c r="A820" s="2"/>
      <c r="B820" s="1006"/>
      <c r="C820" s="1028"/>
      <c r="D820" s="1006"/>
      <c r="E820" s="1006"/>
      <c r="F820" s="1089" t="s">
        <v>40</v>
      </c>
      <c r="G820" s="1008" t="s">
        <v>5714</v>
      </c>
      <c r="H820" s="1030" t="s">
        <v>4064</v>
      </c>
      <c r="I820" s="838" t="s">
        <v>2515</v>
      </c>
      <c r="J820" s="840" t="s">
        <v>163</v>
      </c>
      <c r="K820" s="846" t="s">
        <v>163</v>
      </c>
      <c r="L820" s="838" t="str">
        <f>VLOOKUP(K820,CódigosRetorno!$A$2:$B$1683,2,FALSE)</f>
        <v>-</v>
      </c>
      <c r="M820" s="840" t="s">
        <v>163</v>
      </c>
      <c r="N820" s="837" t="s">
        <v>4646</v>
      </c>
    </row>
    <row r="821" spans="1:14" x14ac:dyDescent="0.3">
      <c r="A821" s="2"/>
      <c r="B821" s="1006"/>
      <c r="C821" s="1028"/>
      <c r="D821" s="1006"/>
      <c r="E821" s="1006"/>
      <c r="F821" s="1089"/>
      <c r="G821" s="1008"/>
      <c r="H821" s="1030"/>
      <c r="I821" s="838" t="s">
        <v>2515</v>
      </c>
      <c r="J821" s="840" t="s">
        <v>163</v>
      </c>
      <c r="K821" s="846" t="s">
        <v>163</v>
      </c>
      <c r="L821" s="838" t="str">
        <f>VLOOKUP(K821,CódigosRetorno!$A$2:$B$1683,2,FALSE)</f>
        <v>-</v>
      </c>
      <c r="M821" s="840" t="s">
        <v>163</v>
      </c>
      <c r="N821" s="837" t="s">
        <v>163</v>
      </c>
    </row>
    <row r="822" spans="1:14" ht="24" x14ac:dyDescent="0.3">
      <c r="A822" s="2"/>
      <c r="B822" s="1006"/>
      <c r="C822" s="1028"/>
      <c r="D822" s="1006"/>
      <c r="E822" s="1006"/>
      <c r="F822" s="1089"/>
      <c r="G822" s="837" t="s">
        <v>3983</v>
      </c>
      <c r="H822" s="838" t="s">
        <v>3888</v>
      </c>
      <c r="I822" s="838" t="s">
        <v>2515</v>
      </c>
      <c r="J822" s="840" t="s">
        <v>163</v>
      </c>
      <c r="K822" s="846" t="s">
        <v>163</v>
      </c>
      <c r="L822" s="838" t="str">
        <f>VLOOKUP(K822,CódigosRetorno!$A$2:$B$1683,2,FALSE)</f>
        <v>-</v>
      </c>
      <c r="M822" s="840" t="s">
        <v>163</v>
      </c>
      <c r="N822" s="837" t="s">
        <v>163</v>
      </c>
    </row>
    <row r="823" spans="1:14" x14ac:dyDescent="0.3">
      <c r="A823" s="2"/>
      <c r="B823" s="1006"/>
      <c r="C823" s="1028"/>
      <c r="D823" s="1006"/>
      <c r="E823" s="1006"/>
      <c r="F823" s="1089"/>
      <c r="G823" s="837" t="s">
        <v>3885</v>
      </c>
      <c r="H823" s="838" t="s">
        <v>3886</v>
      </c>
      <c r="I823" s="838" t="s">
        <v>2515</v>
      </c>
      <c r="J823" s="840" t="s">
        <v>163</v>
      </c>
      <c r="K823" s="846" t="s">
        <v>163</v>
      </c>
      <c r="L823" s="838" t="str">
        <f>VLOOKUP(K823,CódigosRetorno!$A$2:$B$1683,2,FALSE)</f>
        <v>-</v>
      </c>
      <c r="M823" s="840" t="s">
        <v>163</v>
      </c>
      <c r="N823" s="837" t="s">
        <v>163</v>
      </c>
    </row>
    <row r="824" spans="1:14" ht="36" x14ac:dyDescent="0.3">
      <c r="A824" s="2"/>
      <c r="B824" s="1006"/>
      <c r="C824" s="1028"/>
      <c r="D824" s="1006"/>
      <c r="E824" s="1006"/>
      <c r="F824" s="1090"/>
      <c r="G824" s="848" t="s">
        <v>3984</v>
      </c>
      <c r="H824" s="865" t="s">
        <v>3890</v>
      </c>
      <c r="I824" s="838" t="s">
        <v>2515</v>
      </c>
      <c r="J824" s="840" t="s">
        <v>163</v>
      </c>
      <c r="K824" s="846" t="s">
        <v>163</v>
      </c>
      <c r="L824" s="838" t="str">
        <f>VLOOKUP(K824,CódigosRetorno!$A$2:$B$1683,2,FALSE)</f>
        <v>-</v>
      </c>
      <c r="M824" s="840" t="s">
        <v>163</v>
      </c>
      <c r="N824" s="837" t="s">
        <v>163</v>
      </c>
    </row>
    <row r="825" spans="1:14" ht="24" x14ac:dyDescent="0.3">
      <c r="A825" s="2"/>
      <c r="B825" s="1006"/>
      <c r="C825" s="1028"/>
      <c r="D825" s="1006"/>
      <c r="E825" s="1006"/>
      <c r="F825" s="872" t="s">
        <v>136</v>
      </c>
      <c r="G825" s="833"/>
      <c r="H825" s="844" t="s">
        <v>5522</v>
      </c>
      <c r="I825" s="839" t="s">
        <v>2515</v>
      </c>
      <c r="J825" s="840" t="s">
        <v>163</v>
      </c>
      <c r="K825" s="846" t="s">
        <v>163</v>
      </c>
      <c r="L825" s="838" t="str">
        <f>VLOOKUP(K825,CódigosRetorno!$A$2:$B$1683,2,FALSE)</f>
        <v>-</v>
      </c>
      <c r="M825" s="840" t="s">
        <v>163</v>
      </c>
      <c r="N825" s="837" t="s">
        <v>163</v>
      </c>
    </row>
    <row r="826" spans="1:14" ht="24" x14ac:dyDescent="0.3">
      <c r="A826" s="2"/>
      <c r="B826" s="1006"/>
      <c r="C826" s="1028"/>
      <c r="D826" s="1006"/>
      <c r="E826" s="1006"/>
      <c r="F826" s="835" t="s">
        <v>20</v>
      </c>
      <c r="G826" s="835"/>
      <c r="H826" s="850" t="s">
        <v>5344</v>
      </c>
      <c r="I826" s="839" t="s">
        <v>2515</v>
      </c>
      <c r="J826" s="840" t="s">
        <v>163</v>
      </c>
      <c r="K826" s="846" t="s">
        <v>163</v>
      </c>
      <c r="L826" s="838" t="str">
        <f>VLOOKUP(K826,CódigosRetorno!$A$2:$B$1683,2,FALSE)</f>
        <v>-</v>
      </c>
      <c r="M826" s="840" t="s">
        <v>163</v>
      </c>
      <c r="N826" s="837" t="s">
        <v>163</v>
      </c>
    </row>
    <row r="827" spans="1:14" ht="24" x14ac:dyDescent="0.3">
      <c r="A827" s="2"/>
      <c r="B827" s="1006"/>
      <c r="C827" s="1028"/>
      <c r="D827" s="1006"/>
      <c r="E827" s="1006"/>
      <c r="F827" s="835" t="s">
        <v>17</v>
      </c>
      <c r="G827" s="835"/>
      <c r="H827" s="850" t="s">
        <v>5303</v>
      </c>
      <c r="I827" s="839" t="s">
        <v>2515</v>
      </c>
      <c r="J827" s="840" t="s">
        <v>163</v>
      </c>
      <c r="K827" s="846" t="s">
        <v>163</v>
      </c>
      <c r="L827" s="838" t="str">
        <f>VLOOKUP(K827,CódigosRetorno!$A$2:$B$1683,2,FALSE)</f>
        <v>-</v>
      </c>
      <c r="M827" s="840" t="s">
        <v>163</v>
      </c>
      <c r="N827" s="837" t="s">
        <v>163</v>
      </c>
    </row>
    <row r="828" spans="1:14" ht="24" x14ac:dyDescent="0.3">
      <c r="A828" s="2"/>
      <c r="B828" s="1006"/>
      <c r="C828" s="1028"/>
      <c r="D828" s="1006"/>
      <c r="E828" s="1006"/>
      <c r="F828" s="835" t="s">
        <v>17</v>
      </c>
      <c r="G828" s="835"/>
      <c r="H828" s="850" t="s">
        <v>5304</v>
      </c>
      <c r="I828" s="839" t="s">
        <v>2515</v>
      </c>
      <c r="J828" s="840" t="s">
        <v>163</v>
      </c>
      <c r="K828" s="846" t="s">
        <v>163</v>
      </c>
      <c r="L828" s="838" t="str">
        <f>VLOOKUP(K828,CódigosRetorno!$A$2:$B$1683,2,FALSE)</f>
        <v>-</v>
      </c>
      <c r="M828" s="840" t="s">
        <v>163</v>
      </c>
      <c r="N828" s="837" t="s">
        <v>163</v>
      </c>
    </row>
    <row r="829" spans="1:14" ht="24" x14ac:dyDescent="0.3">
      <c r="A829" s="2"/>
      <c r="B829" s="1006"/>
      <c r="C829" s="1028"/>
      <c r="D829" s="1006"/>
      <c r="E829" s="1006"/>
      <c r="F829" s="835" t="s">
        <v>235</v>
      </c>
      <c r="G829" s="835"/>
      <c r="H829" s="850" t="s">
        <v>5302</v>
      </c>
      <c r="I829" s="839" t="s">
        <v>2515</v>
      </c>
      <c r="J829" s="840" t="s">
        <v>163</v>
      </c>
      <c r="K829" s="846" t="s">
        <v>163</v>
      </c>
      <c r="L829" s="838" t="str">
        <f>VLOOKUP(K829,CódigosRetorno!$A$2:$B$1683,2,FALSE)</f>
        <v>-</v>
      </c>
      <c r="M829" s="840" t="s">
        <v>163</v>
      </c>
      <c r="N829" s="837" t="s">
        <v>163</v>
      </c>
    </row>
    <row r="830" spans="1:14" ht="24" x14ac:dyDescent="0.3">
      <c r="A830" s="2"/>
      <c r="B830" s="1006"/>
      <c r="C830" s="1028"/>
      <c r="D830" s="1006"/>
      <c r="E830" s="1006"/>
      <c r="F830" s="835" t="s">
        <v>17</v>
      </c>
      <c r="G830" s="835"/>
      <c r="H830" s="850" t="s">
        <v>5345</v>
      </c>
      <c r="I830" s="839" t="s">
        <v>2515</v>
      </c>
      <c r="J830" s="840" t="s">
        <v>163</v>
      </c>
      <c r="K830" s="846" t="s">
        <v>163</v>
      </c>
      <c r="L830" s="838" t="str">
        <f>VLOOKUP(K830,CódigosRetorno!$A$2:$B$1683,2,FALSE)</f>
        <v>-</v>
      </c>
      <c r="M830" s="840" t="s">
        <v>163</v>
      </c>
      <c r="N830" s="837" t="s">
        <v>163</v>
      </c>
    </row>
    <row r="831" spans="1:14" ht="24" x14ac:dyDescent="0.3">
      <c r="A831" s="2"/>
      <c r="B831" s="1006"/>
      <c r="C831" s="1028"/>
      <c r="D831" s="1006"/>
      <c r="E831" s="1006"/>
      <c r="F831" s="835" t="s">
        <v>17</v>
      </c>
      <c r="G831" s="835"/>
      <c r="H831" s="850" t="s">
        <v>5346</v>
      </c>
      <c r="I831" s="839" t="s">
        <v>2515</v>
      </c>
      <c r="J831" s="840" t="s">
        <v>163</v>
      </c>
      <c r="K831" s="846" t="s">
        <v>163</v>
      </c>
      <c r="L831" s="838" t="str">
        <f>VLOOKUP(K831,CódigosRetorno!$A$2:$B$1683,2,FALSE)</f>
        <v>-</v>
      </c>
      <c r="M831" s="840" t="s">
        <v>163</v>
      </c>
      <c r="N831" s="837" t="s">
        <v>163</v>
      </c>
    </row>
    <row r="832" spans="1:14" ht="24" x14ac:dyDescent="0.3">
      <c r="A832" s="2"/>
      <c r="B832" s="1006"/>
      <c r="C832" s="1028"/>
      <c r="D832" s="1006"/>
      <c r="E832" s="1006"/>
      <c r="F832" s="835" t="s">
        <v>20</v>
      </c>
      <c r="G832" s="849"/>
      <c r="H832" s="850" t="s">
        <v>5347</v>
      </c>
      <c r="I832" s="839" t="s">
        <v>2515</v>
      </c>
      <c r="J832" s="840" t="s">
        <v>163</v>
      </c>
      <c r="K832" s="846" t="s">
        <v>163</v>
      </c>
      <c r="L832" s="838" t="str">
        <f>VLOOKUP(K832,CódigosRetorno!$A$2:$B$1683,2,FALSE)</f>
        <v>-</v>
      </c>
      <c r="M832" s="840" t="s">
        <v>163</v>
      </c>
      <c r="N832" s="837" t="s">
        <v>163</v>
      </c>
    </row>
    <row r="833" spans="1:14" ht="24" x14ac:dyDescent="0.3">
      <c r="A833" s="2"/>
      <c r="B833" s="1006"/>
      <c r="C833" s="1028"/>
      <c r="D833" s="1006"/>
      <c r="E833" s="1006"/>
      <c r="F833" s="835" t="s">
        <v>5301</v>
      </c>
      <c r="G833" s="849"/>
      <c r="H833" s="850" t="s">
        <v>5348</v>
      </c>
      <c r="I833" s="839" t="s">
        <v>2515</v>
      </c>
      <c r="J833" s="840" t="s">
        <v>163</v>
      </c>
      <c r="K833" s="846" t="s">
        <v>163</v>
      </c>
      <c r="L833" s="838" t="str">
        <f>VLOOKUP(K833,CódigosRetorno!$A$2:$B$1683,2,FALSE)</f>
        <v>-</v>
      </c>
      <c r="M833" s="840" t="s">
        <v>163</v>
      </c>
      <c r="N833" s="837" t="s">
        <v>163</v>
      </c>
    </row>
    <row r="834" spans="1:14" ht="24" x14ac:dyDescent="0.3">
      <c r="A834" s="2"/>
      <c r="B834" s="1006"/>
      <c r="C834" s="1028"/>
      <c r="D834" s="1006"/>
      <c r="E834" s="1006"/>
      <c r="F834" s="856" t="s">
        <v>17</v>
      </c>
      <c r="G834" s="849"/>
      <c r="H834" s="850" t="s">
        <v>5349</v>
      </c>
      <c r="I834" s="839" t="s">
        <v>2515</v>
      </c>
      <c r="J834" s="840" t="s">
        <v>163</v>
      </c>
      <c r="K834" s="846" t="s">
        <v>163</v>
      </c>
      <c r="L834" s="838" t="str">
        <f>VLOOKUP(K834,CódigosRetorno!$A$2:$B$1683,2,FALSE)</f>
        <v>-</v>
      </c>
      <c r="M834" s="840" t="s">
        <v>163</v>
      </c>
      <c r="N834" s="837" t="s">
        <v>163</v>
      </c>
    </row>
    <row r="835" spans="1:14" ht="24" x14ac:dyDescent="0.3">
      <c r="A835" s="2"/>
      <c r="B835" s="1006"/>
      <c r="C835" s="1028"/>
      <c r="D835" s="1006"/>
      <c r="E835" s="1006"/>
      <c r="F835" s="856" t="s">
        <v>40</v>
      </c>
      <c r="G835" s="835" t="s">
        <v>62</v>
      </c>
      <c r="H835" s="850" t="s">
        <v>5521</v>
      </c>
      <c r="I835" s="839" t="s">
        <v>2515</v>
      </c>
      <c r="J835" s="840" t="s">
        <v>163</v>
      </c>
      <c r="K835" s="846" t="s">
        <v>163</v>
      </c>
      <c r="L835" s="838" t="str">
        <f>VLOOKUP(K835,CódigosRetorno!$A$2:$B$1683,2,FALSE)</f>
        <v>-</v>
      </c>
      <c r="M835" s="840" t="s">
        <v>163</v>
      </c>
      <c r="N835" s="837" t="s">
        <v>163</v>
      </c>
    </row>
    <row r="836" spans="1:14" ht="24" x14ac:dyDescent="0.3">
      <c r="A836" s="2"/>
      <c r="B836" s="1006"/>
      <c r="C836" s="1028"/>
      <c r="D836" s="1006"/>
      <c r="E836" s="1006"/>
      <c r="F836" s="856" t="s">
        <v>40</v>
      </c>
      <c r="G836" s="835" t="s">
        <v>62</v>
      </c>
      <c r="H836" s="850" t="s">
        <v>5520</v>
      </c>
      <c r="I836" s="839" t="s">
        <v>2515</v>
      </c>
      <c r="J836" s="840" t="s">
        <v>163</v>
      </c>
      <c r="K836" s="846" t="s">
        <v>163</v>
      </c>
      <c r="L836" s="838" t="str">
        <f>VLOOKUP(K836,CódigosRetorno!$A$2:$B$1683,2,FALSE)</f>
        <v>-</v>
      </c>
      <c r="M836" s="840" t="s">
        <v>163</v>
      </c>
      <c r="N836" s="837" t="s">
        <v>163</v>
      </c>
    </row>
    <row r="837" spans="1:14" ht="24" x14ac:dyDescent="0.3">
      <c r="A837" s="2"/>
      <c r="B837" s="1006"/>
      <c r="C837" s="1028"/>
      <c r="D837" s="1006"/>
      <c r="E837" s="1006"/>
      <c r="F837" s="856" t="s">
        <v>17</v>
      </c>
      <c r="G837" s="849"/>
      <c r="H837" s="850" t="s">
        <v>5350</v>
      </c>
      <c r="I837" s="839" t="s">
        <v>2515</v>
      </c>
      <c r="J837" s="840" t="s">
        <v>163</v>
      </c>
      <c r="K837" s="846" t="s">
        <v>163</v>
      </c>
      <c r="L837" s="838" t="str">
        <f>VLOOKUP(K837,CódigosRetorno!$A$2:$B$1683,2,FALSE)</f>
        <v>-</v>
      </c>
      <c r="M837" s="840" t="s">
        <v>163</v>
      </c>
      <c r="N837" s="837" t="s">
        <v>163</v>
      </c>
    </row>
    <row r="838" spans="1:14" ht="24" x14ac:dyDescent="0.3">
      <c r="A838" s="2"/>
      <c r="B838" s="1006"/>
      <c r="C838" s="1028"/>
      <c r="D838" s="1006"/>
      <c r="E838" s="1006"/>
      <c r="F838" s="856" t="s">
        <v>3261</v>
      </c>
      <c r="G838" s="835" t="s">
        <v>92</v>
      </c>
      <c r="H838" s="850" t="s">
        <v>5351</v>
      </c>
      <c r="I838" s="839" t="s">
        <v>2515</v>
      </c>
      <c r="J838" s="840" t="s">
        <v>163</v>
      </c>
      <c r="K838" s="846" t="s">
        <v>163</v>
      </c>
      <c r="L838" s="838" t="str">
        <f>VLOOKUP(K838,CódigosRetorno!$A$2:$B$1683,2,FALSE)</f>
        <v>-</v>
      </c>
      <c r="M838" s="840" t="s">
        <v>163</v>
      </c>
      <c r="N838" s="837" t="s">
        <v>163</v>
      </c>
    </row>
    <row r="839" spans="1:14" ht="24" x14ac:dyDescent="0.3">
      <c r="A839" s="2"/>
      <c r="B839" s="1006"/>
      <c r="C839" s="1028"/>
      <c r="D839" s="1006"/>
      <c r="E839" s="1006"/>
      <c r="F839" s="856" t="s">
        <v>168</v>
      </c>
      <c r="G839" s="835" t="s">
        <v>62</v>
      </c>
      <c r="H839" s="850" t="s">
        <v>5352</v>
      </c>
      <c r="I839" s="839" t="s">
        <v>2515</v>
      </c>
      <c r="J839" s="840" t="s">
        <v>163</v>
      </c>
      <c r="K839" s="846" t="s">
        <v>163</v>
      </c>
      <c r="L839" s="838" t="str">
        <f>VLOOKUP(K839,CódigosRetorno!$A$2:$B$1683,2,FALSE)</f>
        <v>-</v>
      </c>
      <c r="M839" s="840" t="s">
        <v>163</v>
      </c>
      <c r="N839" s="837" t="s">
        <v>163</v>
      </c>
    </row>
    <row r="840" spans="1:14" ht="24" x14ac:dyDescent="0.3">
      <c r="A840" s="2"/>
      <c r="B840" s="1006"/>
      <c r="C840" s="1028"/>
      <c r="D840" s="1006"/>
      <c r="E840" s="1006"/>
      <c r="F840" s="856" t="s">
        <v>168</v>
      </c>
      <c r="G840" s="835" t="s">
        <v>62</v>
      </c>
      <c r="H840" s="850" t="s">
        <v>5353</v>
      </c>
      <c r="I840" s="839" t="s">
        <v>2515</v>
      </c>
      <c r="J840" s="840" t="s">
        <v>163</v>
      </c>
      <c r="K840" s="846" t="s">
        <v>163</v>
      </c>
      <c r="L840" s="838" t="str">
        <f>VLOOKUP(K840,CódigosRetorno!$A$2:$B$1683,2,FALSE)</f>
        <v>-</v>
      </c>
      <c r="M840" s="840" t="s">
        <v>163</v>
      </c>
      <c r="N840" s="837" t="s">
        <v>163</v>
      </c>
    </row>
    <row r="841" spans="1:14" ht="24" x14ac:dyDescent="0.3">
      <c r="A841" s="2"/>
      <c r="B841" s="1006"/>
      <c r="C841" s="1028"/>
      <c r="D841" s="1006"/>
      <c r="E841" s="1006"/>
      <c r="F841" s="856" t="s">
        <v>3261</v>
      </c>
      <c r="G841" s="835" t="s">
        <v>92</v>
      </c>
      <c r="H841" s="850" t="s">
        <v>5354</v>
      </c>
      <c r="I841" s="839" t="s">
        <v>2515</v>
      </c>
      <c r="J841" s="840" t="s">
        <v>163</v>
      </c>
      <c r="K841" s="846" t="s">
        <v>163</v>
      </c>
      <c r="L841" s="838" t="str">
        <f>VLOOKUP(K841,CódigosRetorno!$A$2:$B$1683,2,FALSE)</f>
        <v>-</v>
      </c>
      <c r="M841" s="840" t="s">
        <v>163</v>
      </c>
      <c r="N841" s="837" t="s">
        <v>163</v>
      </c>
    </row>
    <row r="842" spans="1:14" ht="24" x14ac:dyDescent="0.3">
      <c r="A842" s="2"/>
      <c r="B842" s="1006"/>
      <c r="C842" s="1028"/>
      <c r="D842" s="1006"/>
      <c r="E842" s="1006"/>
      <c r="F842" s="856" t="s">
        <v>17</v>
      </c>
      <c r="G842" s="849"/>
      <c r="H842" s="870" t="s">
        <v>5355</v>
      </c>
      <c r="I842" s="839" t="s">
        <v>2515</v>
      </c>
      <c r="J842" s="840" t="s">
        <v>163</v>
      </c>
      <c r="K842" s="846" t="s">
        <v>163</v>
      </c>
      <c r="L842" s="838" t="str">
        <f>VLOOKUP(K842,CódigosRetorno!$A$2:$B$1683,2,FALSE)</f>
        <v>-</v>
      </c>
      <c r="M842" s="840" t="s">
        <v>163</v>
      </c>
      <c r="N842" s="837" t="s">
        <v>163</v>
      </c>
    </row>
    <row r="843" spans="1:14" ht="24" x14ac:dyDescent="0.3">
      <c r="A843" s="2"/>
      <c r="B843" s="1006"/>
      <c r="C843" s="1028"/>
      <c r="D843" s="1006"/>
      <c r="E843" s="1127"/>
      <c r="F843" s="856" t="s">
        <v>20</v>
      </c>
      <c r="G843" s="856"/>
      <c r="H843" s="870" t="s">
        <v>5356</v>
      </c>
      <c r="I843" s="839" t="s">
        <v>2515</v>
      </c>
      <c r="J843" s="840" t="s">
        <v>163</v>
      </c>
      <c r="K843" s="846" t="s">
        <v>163</v>
      </c>
      <c r="L843" s="838" t="str">
        <f>VLOOKUP(K843,CódigosRetorno!$A$2:$B$1683,2,FALSE)</f>
        <v>-</v>
      </c>
      <c r="M843" s="840" t="s">
        <v>163</v>
      </c>
      <c r="N843" s="837" t="s">
        <v>163</v>
      </c>
    </row>
    <row r="844" spans="1:14" ht="24" x14ac:dyDescent="0.3">
      <c r="A844" s="2"/>
      <c r="B844" s="1006"/>
      <c r="C844" s="1028"/>
      <c r="D844" s="1006"/>
      <c r="E844" s="1127"/>
      <c r="F844" s="836" t="s">
        <v>3261</v>
      </c>
      <c r="G844" s="836" t="s">
        <v>92</v>
      </c>
      <c r="H844" s="870" t="s">
        <v>5357</v>
      </c>
      <c r="I844" s="839" t="s">
        <v>2515</v>
      </c>
      <c r="J844" s="840" t="s">
        <v>163</v>
      </c>
      <c r="K844" s="846" t="s">
        <v>163</v>
      </c>
      <c r="L844" s="838" t="str">
        <f>VLOOKUP(K844,CódigosRetorno!$A$2:$B$1683,2,FALSE)</f>
        <v>-</v>
      </c>
      <c r="M844" s="840" t="s">
        <v>163</v>
      </c>
      <c r="N844" s="837" t="s">
        <v>163</v>
      </c>
    </row>
    <row r="845" spans="1:14" ht="24" x14ac:dyDescent="0.3">
      <c r="A845" s="2"/>
      <c r="B845" s="1006"/>
      <c r="C845" s="1028"/>
      <c r="D845" s="1006"/>
      <c r="E845" s="1127"/>
      <c r="F845" s="836" t="s">
        <v>42</v>
      </c>
      <c r="G845" s="836" t="s">
        <v>5474</v>
      </c>
      <c r="H845" s="870" t="s">
        <v>5358</v>
      </c>
      <c r="I845" s="839" t="s">
        <v>2515</v>
      </c>
      <c r="J845" s="840" t="s">
        <v>163</v>
      </c>
      <c r="K845" s="846" t="s">
        <v>163</v>
      </c>
      <c r="L845" s="838" t="str">
        <f>VLOOKUP(K845,CódigosRetorno!$A$2:$B$1683,2,FALSE)</f>
        <v>-</v>
      </c>
      <c r="M845" s="840" t="s">
        <v>163</v>
      </c>
      <c r="N845" s="837" t="s">
        <v>163</v>
      </c>
    </row>
    <row r="846" spans="1:14" ht="24" x14ac:dyDescent="0.3">
      <c r="A846" s="2"/>
      <c r="B846" s="1006"/>
      <c r="C846" s="1028"/>
      <c r="D846" s="1006"/>
      <c r="E846" s="1127"/>
      <c r="F846" s="836" t="s">
        <v>42</v>
      </c>
      <c r="G846" s="836" t="s">
        <v>5474</v>
      </c>
      <c r="H846" s="870" t="s">
        <v>5518</v>
      </c>
      <c r="I846" s="839" t="s">
        <v>2515</v>
      </c>
      <c r="J846" s="840" t="s">
        <v>163</v>
      </c>
      <c r="K846" s="846" t="s">
        <v>163</v>
      </c>
      <c r="L846" s="838" t="str">
        <f>VLOOKUP(K846,CódigosRetorno!$A$2:$B$1683,2,FALSE)</f>
        <v>-</v>
      </c>
      <c r="M846" s="840" t="s">
        <v>163</v>
      </c>
      <c r="N846" s="837" t="s">
        <v>163</v>
      </c>
    </row>
    <row r="847" spans="1:14" ht="24" x14ac:dyDescent="0.3">
      <c r="A847" s="2"/>
      <c r="B847" s="1006"/>
      <c r="C847" s="1028"/>
      <c r="D847" s="1006"/>
      <c r="E847" s="1127"/>
      <c r="F847" s="836" t="s">
        <v>42</v>
      </c>
      <c r="G847" s="836" t="s">
        <v>5474</v>
      </c>
      <c r="H847" s="870" t="s">
        <v>5519</v>
      </c>
      <c r="I847" s="839" t="s">
        <v>2515</v>
      </c>
      <c r="J847" s="840" t="s">
        <v>163</v>
      </c>
      <c r="K847" s="846" t="s">
        <v>163</v>
      </c>
      <c r="L847" s="838" t="str">
        <f>VLOOKUP(K847,CódigosRetorno!$A$2:$B$1683,2,FALSE)</f>
        <v>-</v>
      </c>
      <c r="M847" s="840" t="s">
        <v>163</v>
      </c>
      <c r="N847" s="837" t="s">
        <v>163</v>
      </c>
    </row>
    <row r="848" spans="1:14" ht="24" x14ac:dyDescent="0.3">
      <c r="A848" s="2"/>
      <c r="B848" s="1006"/>
      <c r="C848" s="1028"/>
      <c r="D848" s="1006"/>
      <c r="E848" s="1127"/>
      <c r="F848" s="836" t="s">
        <v>42</v>
      </c>
      <c r="G848" s="836" t="s">
        <v>5474</v>
      </c>
      <c r="H848" s="870" t="s">
        <v>5359</v>
      </c>
      <c r="I848" s="839" t="s">
        <v>2515</v>
      </c>
      <c r="J848" s="840" t="s">
        <v>163</v>
      </c>
      <c r="K848" s="846" t="s">
        <v>163</v>
      </c>
      <c r="L848" s="838" t="str">
        <f>VLOOKUP(K848,CódigosRetorno!$A$2:$B$1683,2,FALSE)</f>
        <v>-</v>
      </c>
      <c r="M848" s="840" t="s">
        <v>163</v>
      </c>
      <c r="N848" s="837" t="s">
        <v>163</v>
      </c>
    </row>
    <row r="849" spans="1:14" ht="24" x14ac:dyDescent="0.3">
      <c r="A849" s="2"/>
      <c r="B849" s="1006"/>
      <c r="C849" s="1028"/>
      <c r="D849" s="1006"/>
      <c r="E849" s="1127"/>
      <c r="F849" s="836" t="s">
        <v>42</v>
      </c>
      <c r="G849" s="836" t="s">
        <v>5474</v>
      </c>
      <c r="H849" s="870" t="s">
        <v>5360</v>
      </c>
      <c r="I849" s="839" t="s">
        <v>2515</v>
      </c>
      <c r="J849" s="840" t="s">
        <v>163</v>
      </c>
      <c r="K849" s="846" t="s">
        <v>163</v>
      </c>
      <c r="L849" s="838" t="str">
        <f>VLOOKUP(K849,CódigosRetorno!$A$2:$B$1683,2,FALSE)</f>
        <v>-</v>
      </c>
      <c r="M849" s="840" t="s">
        <v>163</v>
      </c>
      <c r="N849" s="837" t="s">
        <v>163</v>
      </c>
    </row>
    <row r="850" spans="1:14" ht="24" x14ac:dyDescent="0.3">
      <c r="A850" s="2"/>
      <c r="B850" s="1006"/>
      <c r="C850" s="1028"/>
      <c r="D850" s="1006"/>
      <c r="E850" s="1127"/>
      <c r="F850" s="836" t="s">
        <v>42</v>
      </c>
      <c r="G850" s="836" t="s">
        <v>5474</v>
      </c>
      <c r="H850" s="870" t="s">
        <v>5361</v>
      </c>
      <c r="I850" s="839" t="s">
        <v>2515</v>
      </c>
      <c r="J850" s="840" t="s">
        <v>163</v>
      </c>
      <c r="K850" s="846" t="s">
        <v>163</v>
      </c>
      <c r="L850" s="838" t="str">
        <f>VLOOKUP(K850,CódigosRetorno!$A$2:$B$1683,2,FALSE)</f>
        <v>-</v>
      </c>
      <c r="M850" s="840" t="s">
        <v>163</v>
      </c>
      <c r="N850" s="837" t="s">
        <v>163</v>
      </c>
    </row>
    <row r="851" spans="1:14" ht="24" x14ac:dyDescent="0.3">
      <c r="A851" s="2"/>
      <c r="B851" s="1000"/>
      <c r="C851" s="1005"/>
      <c r="D851" s="1000"/>
      <c r="E851" s="1128"/>
      <c r="F851" s="831" t="s">
        <v>42</v>
      </c>
      <c r="G851" s="831" t="s">
        <v>5474</v>
      </c>
      <c r="H851" s="871" t="s">
        <v>5362</v>
      </c>
      <c r="I851" s="839" t="s">
        <v>2515</v>
      </c>
      <c r="J851" s="840" t="s">
        <v>163</v>
      </c>
      <c r="K851" s="846" t="s">
        <v>163</v>
      </c>
      <c r="L851" s="838" t="str">
        <f>VLOOKUP(K851,CódigosRetorno!$A$2:$B$1683,2,FALSE)</f>
        <v>-</v>
      </c>
      <c r="M851" s="840" t="s">
        <v>163</v>
      </c>
      <c r="N851" s="837" t="s">
        <v>163</v>
      </c>
    </row>
    <row r="852" spans="1:14" x14ac:dyDescent="0.3"/>
    <row r="853" spans="1:14" x14ac:dyDescent="0.3"/>
  </sheetData>
  <mergeCells count="866">
    <mergeCell ref="G7:G8"/>
    <mergeCell ref="H7:H8"/>
    <mergeCell ref="H5:H6"/>
    <mergeCell ref="B7:B9"/>
    <mergeCell ref="C7:C9"/>
    <mergeCell ref="D7:D9"/>
    <mergeCell ref="E7:E8"/>
    <mergeCell ref="F7:F8"/>
    <mergeCell ref="B5:B6"/>
    <mergeCell ref="C5:C6"/>
    <mergeCell ref="D5:D6"/>
    <mergeCell ref="E5:E6"/>
    <mergeCell ref="F5:F6"/>
    <mergeCell ref="G5:G6"/>
    <mergeCell ref="G17:G18"/>
    <mergeCell ref="H17:H18"/>
    <mergeCell ref="B17:B18"/>
    <mergeCell ref="C17:C18"/>
    <mergeCell ref="D17:D18"/>
    <mergeCell ref="E17:E18"/>
    <mergeCell ref="F17:F18"/>
    <mergeCell ref="H10:H16"/>
    <mergeCell ref="B10:B16"/>
    <mergeCell ref="C10:C16"/>
    <mergeCell ref="D10:D16"/>
    <mergeCell ref="E10:E16"/>
    <mergeCell ref="F10:F16"/>
    <mergeCell ref="G10:G16"/>
    <mergeCell ref="E22:E24"/>
    <mergeCell ref="F22:F24"/>
    <mergeCell ref="B20:B24"/>
    <mergeCell ref="C20:C24"/>
    <mergeCell ref="D20:D24"/>
    <mergeCell ref="E20:E21"/>
    <mergeCell ref="F20:F21"/>
    <mergeCell ref="G20:G21"/>
    <mergeCell ref="H20:H21"/>
    <mergeCell ref="H34:H38"/>
    <mergeCell ref="F39:F40"/>
    <mergeCell ref="G39:G40"/>
    <mergeCell ref="H39:H40"/>
    <mergeCell ref="B34:B43"/>
    <mergeCell ref="C34:C43"/>
    <mergeCell ref="D34:D43"/>
    <mergeCell ref="E34:E40"/>
    <mergeCell ref="F34:F38"/>
    <mergeCell ref="G34:G38"/>
    <mergeCell ref="H25:H27"/>
    <mergeCell ref="E28:E30"/>
    <mergeCell ref="F28:F30"/>
    <mergeCell ref="B25:B30"/>
    <mergeCell ref="C25:C30"/>
    <mergeCell ref="D25:D30"/>
    <mergeCell ref="E25:E27"/>
    <mergeCell ref="F25:F27"/>
    <mergeCell ref="G25:G27"/>
    <mergeCell ref="F52:F53"/>
    <mergeCell ref="F57:F59"/>
    <mergeCell ref="H45:H47"/>
    <mergeCell ref="B48:B59"/>
    <mergeCell ref="C48:C59"/>
    <mergeCell ref="D48:D59"/>
    <mergeCell ref="E48:E59"/>
    <mergeCell ref="E41:E43"/>
    <mergeCell ref="F41:F43"/>
    <mergeCell ref="B45:B47"/>
    <mergeCell ref="C45:C47"/>
    <mergeCell ref="D45:D47"/>
    <mergeCell ref="E45:E47"/>
    <mergeCell ref="F45:F47"/>
    <mergeCell ref="G45:G47"/>
    <mergeCell ref="H72:H73"/>
    <mergeCell ref="F74:F76"/>
    <mergeCell ref="B72:B76"/>
    <mergeCell ref="C72:C76"/>
    <mergeCell ref="D72:D76"/>
    <mergeCell ref="E72:E76"/>
    <mergeCell ref="F72:F73"/>
    <mergeCell ref="G72:G73"/>
    <mergeCell ref="F64:F65"/>
    <mergeCell ref="F69:F71"/>
    <mergeCell ref="B60:B71"/>
    <mergeCell ref="C60:C71"/>
    <mergeCell ref="D60:D71"/>
    <mergeCell ref="E60:E71"/>
    <mergeCell ref="H77:H78"/>
    <mergeCell ref="E79:E80"/>
    <mergeCell ref="F79:F80"/>
    <mergeCell ref="B77:B80"/>
    <mergeCell ref="C77:C80"/>
    <mergeCell ref="D77:D80"/>
    <mergeCell ref="E77:E78"/>
    <mergeCell ref="F77:F78"/>
    <mergeCell ref="G77:G78"/>
    <mergeCell ref="H82:H89"/>
    <mergeCell ref="F90:F91"/>
    <mergeCell ref="G90:G91"/>
    <mergeCell ref="H90:H91"/>
    <mergeCell ref="B82:B94"/>
    <mergeCell ref="C82:C94"/>
    <mergeCell ref="D82:D94"/>
    <mergeCell ref="E82:E91"/>
    <mergeCell ref="F82:F89"/>
    <mergeCell ref="G82:G89"/>
    <mergeCell ref="F101:F102"/>
    <mergeCell ref="F106:F108"/>
    <mergeCell ref="H95:H96"/>
    <mergeCell ref="B97:B108"/>
    <mergeCell ref="C97:C108"/>
    <mergeCell ref="D97:D108"/>
    <mergeCell ref="E97:E108"/>
    <mergeCell ref="E92:E94"/>
    <mergeCell ref="F92:F94"/>
    <mergeCell ref="B95:B96"/>
    <mergeCell ref="C95:C96"/>
    <mergeCell ref="D95:D96"/>
    <mergeCell ref="E95:E96"/>
    <mergeCell ref="F95:F96"/>
    <mergeCell ref="G95:G96"/>
    <mergeCell ref="F111:F113"/>
    <mergeCell ref="B115:B126"/>
    <mergeCell ref="C115:C126"/>
    <mergeCell ref="D115:D126"/>
    <mergeCell ref="E115:E126"/>
    <mergeCell ref="F119:F120"/>
    <mergeCell ref="F124:F126"/>
    <mergeCell ref="B109:B114"/>
    <mergeCell ref="C109:C114"/>
    <mergeCell ref="D109:D114"/>
    <mergeCell ref="E109:E114"/>
    <mergeCell ref="B127:B128"/>
    <mergeCell ref="C127:C128"/>
    <mergeCell ref="D127:D128"/>
    <mergeCell ref="E127:E128"/>
    <mergeCell ref="B130:B135"/>
    <mergeCell ref="C130:C135"/>
    <mergeCell ref="D130:D135"/>
    <mergeCell ref="E130:E135"/>
    <mergeCell ref="G136:G137"/>
    <mergeCell ref="F133:F135"/>
    <mergeCell ref="B136:B141"/>
    <mergeCell ref="C136:C141"/>
    <mergeCell ref="D136:D141"/>
    <mergeCell ref="E136:E141"/>
    <mergeCell ref="F136:F137"/>
    <mergeCell ref="F130:F131"/>
    <mergeCell ref="G130:G131"/>
    <mergeCell ref="H130:H131"/>
    <mergeCell ref="F139:F141"/>
    <mergeCell ref="H136:H137"/>
    <mergeCell ref="H143:H144"/>
    <mergeCell ref="B145:B148"/>
    <mergeCell ref="C145:C148"/>
    <mergeCell ref="D145:D148"/>
    <mergeCell ref="E145:E148"/>
    <mergeCell ref="F145:F146"/>
    <mergeCell ref="B143:B144"/>
    <mergeCell ref="C143:C144"/>
    <mergeCell ref="D143:D144"/>
    <mergeCell ref="E143:E144"/>
    <mergeCell ref="F143:F144"/>
    <mergeCell ref="G143:G144"/>
    <mergeCell ref="B152:B159"/>
    <mergeCell ref="C152:C159"/>
    <mergeCell ref="D152:D159"/>
    <mergeCell ref="E152:E159"/>
    <mergeCell ref="F152:F159"/>
    <mergeCell ref="B149:B150"/>
    <mergeCell ref="G145:G146"/>
    <mergeCell ref="H145:H146"/>
    <mergeCell ref="C149:C150"/>
    <mergeCell ref="D149:D150"/>
    <mergeCell ref="E149:E150"/>
    <mergeCell ref="F149:F150"/>
    <mergeCell ref="G149:G150"/>
    <mergeCell ref="F181:F182"/>
    <mergeCell ref="G181:G182"/>
    <mergeCell ref="H181:H182"/>
    <mergeCell ref="F147:F148"/>
    <mergeCell ref="E183:E185"/>
    <mergeCell ref="F183:F185"/>
    <mergeCell ref="G177:G179"/>
    <mergeCell ref="G160:G168"/>
    <mergeCell ref="H160:H168"/>
    <mergeCell ref="F177:F179"/>
    <mergeCell ref="H177:H179"/>
    <mergeCell ref="E160:E170"/>
    <mergeCell ref="F160:F168"/>
    <mergeCell ref="G152:G156"/>
    <mergeCell ref="H152:H156"/>
    <mergeCell ref="H149:H150"/>
    <mergeCell ref="B173:B176"/>
    <mergeCell ref="C173:C176"/>
    <mergeCell ref="D173:D176"/>
    <mergeCell ref="E173:E176"/>
    <mergeCell ref="F173:F175"/>
    <mergeCell ref="G173:G175"/>
    <mergeCell ref="F169:F170"/>
    <mergeCell ref="G169:G170"/>
    <mergeCell ref="H169:H170"/>
    <mergeCell ref="B171:B172"/>
    <mergeCell ref="C171:C172"/>
    <mergeCell ref="D171:D172"/>
    <mergeCell ref="E171:E172"/>
    <mergeCell ref="F171:F172"/>
    <mergeCell ref="G171:G172"/>
    <mergeCell ref="H171:H172"/>
    <mergeCell ref="H173:H175"/>
    <mergeCell ref="B160:B170"/>
    <mergeCell ref="C160:C170"/>
    <mergeCell ref="D160:D169"/>
    <mergeCell ref="B195:B199"/>
    <mergeCell ref="C195:C199"/>
    <mergeCell ref="D195:D199"/>
    <mergeCell ref="E195:E199"/>
    <mergeCell ref="F195:F198"/>
    <mergeCell ref="G195:G198"/>
    <mergeCell ref="F204:F209"/>
    <mergeCell ref="G204:G209"/>
    <mergeCell ref="H204:H209"/>
    <mergeCell ref="G200:G202"/>
    <mergeCell ref="H200:H202"/>
    <mergeCell ref="B177:B185"/>
    <mergeCell ref="C177:C185"/>
    <mergeCell ref="D177:D185"/>
    <mergeCell ref="E177:E182"/>
    <mergeCell ref="F215:F219"/>
    <mergeCell ref="G215:G219"/>
    <mergeCell ref="H215:H219"/>
    <mergeCell ref="G190:G191"/>
    <mergeCell ref="H190:H191"/>
    <mergeCell ref="B186:B194"/>
    <mergeCell ref="C186:C194"/>
    <mergeCell ref="D186:D194"/>
    <mergeCell ref="E186:E194"/>
    <mergeCell ref="F186:F187"/>
    <mergeCell ref="G186:G187"/>
    <mergeCell ref="F211:F214"/>
    <mergeCell ref="G211:G214"/>
    <mergeCell ref="H211:H214"/>
    <mergeCell ref="H195:H198"/>
    <mergeCell ref="B200:B233"/>
    <mergeCell ref="C200:C233"/>
    <mergeCell ref="D200:D233"/>
    <mergeCell ref="E200:E219"/>
    <mergeCell ref="F200:F202"/>
    <mergeCell ref="G231:G232"/>
    <mergeCell ref="H231:H232"/>
    <mergeCell ref="E220:E222"/>
    <mergeCell ref="F220:F222"/>
    <mergeCell ref="E223:E227"/>
    <mergeCell ref="F223:F227"/>
    <mergeCell ref="G223:G227"/>
    <mergeCell ref="H223:H227"/>
    <mergeCell ref="H186:H187"/>
    <mergeCell ref="F190:F194"/>
    <mergeCell ref="E228:E230"/>
    <mergeCell ref="F228:F230"/>
    <mergeCell ref="E231:E233"/>
    <mergeCell ref="F231:F232"/>
    <mergeCell ref="B234:B254"/>
    <mergeCell ref="C234:C254"/>
    <mergeCell ref="D234:D254"/>
    <mergeCell ref="E234:E254"/>
    <mergeCell ref="F236:F238"/>
    <mergeCell ref="G236:G238"/>
    <mergeCell ref="F249:F251"/>
    <mergeCell ref="F252:F253"/>
    <mergeCell ref="G252:G253"/>
    <mergeCell ref="F246:F248"/>
    <mergeCell ref="G246:G248"/>
    <mergeCell ref="F243:F245"/>
    <mergeCell ref="G243:G245"/>
    <mergeCell ref="H243:H245"/>
    <mergeCell ref="H263:H265"/>
    <mergeCell ref="H236:H238"/>
    <mergeCell ref="F240:F242"/>
    <mergeCell ref="G240:G242"/>
    <mergeCell ref="H240:H242"/>
    <mergeCell ref="H252:H253"/>
    <mergeCell ref="H246:H248"/>
    <mergeCell ref="F269:F271"/>
    <mergeCell ref="F272:F273"/>
    <mergeCell ref="G272:G273"/>
    <mergeCell ref="H272:H273"/>
    <mergeCell ref="B255:B274"/>
    <mergeCell ref="C255:C274"/>
    <mergeCell ref="D255:D274"/>
    <mergeCell ref="E255:E274"/>
    <mergeCell ref="F266:F268"/>
    <mergeCell ref="G266:G268"/>
    <mergeCell ref="H266:H268"/>
    <mergeCell ref="H255:H257"/>
    <mergeCell ref="F259:F261"/>
    <mergeCell ref="G259:G261"/>
    <mergeCell ref="H259:H261"/>
    <mergeCell ref="F255:F257"/>
    <mergeCell ref="G255:G257"/>
    <mergeCell ref="F263:F265"/>
    <mergeCell ref="G263:G265"/>
    <mergeCell ref="H275:H277"/>
    <mergeCell ref="B279:B292"/>
    <mergeCell ref="C279:C292"/>
    <mergeCell ref="D279:D292"/>
    <mergeCell ref="E279:E292"/>
    <mergeCell ref="F279:F280"/>
    <mergeCell ref="B275:B278"/>
    <mergeCell ref="C275:C278"/>
    <mergeCell ref="D275:D278"/>
    <mergeCell ref="E275:E278"/>
    <mergeCell ref="F275:F277"/>
    <mergeCell ref="G275:G277"/>
    <mergeCell ref="F284:F286"/>
    <mergeCell ref="F288:F289"/>
    <mergeCell ref="G288:G289"/>
    <mergeCell ref="H288:H289"/>
    <mergeCell ref="F281:F283"/>
    <mergeCell ref="G281:G283"/>
    <mergeCell ref="H281:H283"/>
    <mergeCell ref="G279:G280"/>
    <mergeCell ref="H279:H280"/>
    <mergeCell ref="B294:B299"/>
    <mergeCell ref="C294:C299"/>
    <mergeCell ref="D294:D299"/>
    <mergeCell ref="E294:E299"/>
    <mergeCell ref="F294:F298"/>
    <mergeCell ref="G294:G298"/>
    <mergeCell ref="H294:H298"/>
    <mergeCell ref="F313:F316"/>
    <mergeCell ref="G313:G316"/>
    <mergeCell ref="H313:H316"/>
    <mergeCell ref="H300:H308"/>
    <mergeCell ref="H339:H340"/>
    <mergeCell ref="F341:F342"/>
    <mergeCell ref="G341:G342"/>
    <mergeCell ref="H341:H342"/>
    <mergeCell ref="B300:B323"/>
    <mergeCell ref="C300:C323"/>
    <mergeCell ref="D300:D323"/>
    <mergeCell ref="E300:E323"/>
    <mergeCell ref="F300:F308"/>
    <mergeCell ref="G300:G308"/>
    <mergeCell ref="F317:F319"/>
    <mergeCell ref="B324:B342"/>
    <mergeCell ref="C324:C342"/>
    <mergeCell ref="D324:D342"/>
    <mergeCell ref="E324:E342"/>
    <mergeCell ref="F324:F327"/>
    <mergeCell ref="G324:G327"/>
    <mergeCell ref="F339:F340"/>
    <mergeCell ref="G339:G340"/>
    <mergeCell ref="F320:F321"/>
    <mergeCell ref="G320:G321"/>
    <mergeCell ref="F322:F323"/>
    <mergeCell ref="G322:G323"/>
    <mergeCell ref="F333:F335"/>
    <mergeCell ref="G333:G335"/>
    <mergeCell ref="H333:H335"/>
    <mergeCell ref="F336:F338"/>
    <mergeCell ref="H324:H327"/>
    <mergeCell ref="F329:F331"/>
    <mergeCell ref="G329:G331"/>
    <mergeCell ref="H329:H331"/>
    <mergeCell ref="F310:F311"/>
    <mergeCell ref="G310:G311"/>
    <mergeCell ref="H310:H311"/>
    <mergeCell ref="H320:H321"/>
    <mergeCell ref="H322:H323"/>
    <mergeCell ref="G353:G356"/>
    <mergeCell ref="H353:H356"/>
    <mergeCell ref="H343:H346"/>
    <mergeCell ref="F348:F351"/>
    <mergeCell ref="G348:G351"/>
    <mergeCell ref="H348:H351"/>
    <mergeCell ref="B343:B363"/>
    <mergeCell ref="C343:C363"/>
    <mergeCell ref="D343:D363"/>
    <mergeCell ref="E343:E356"/>
    <mergeCell ref="F343:F346"/>
    <mergeCell ref="G343:G346"/>
    <mergeCell ref="E357:E359"/>
    <mergeCell ref="F357:F359"/>
    <mergeCell ref="E360:E363"/>
    <mergeCell ref="F360:F361"/>
    <mergeCell ref="G360:G361"/>
    <mergeCell ref="H360:H361"/>
    <mergeCell ref="F362:F363"/>
    <mergeCell ref="G362:G363"/>
    <mergeCell ref="H362:H363"/>
    <mergeCell ref="F353:F356"/>
    <mergeCell ref="F386:F387"/>
    <mergeCell ref="G386:G387"/>
    <mergeCell ref="H386:H387"/>
    <mergeCell ref="F376:F380"/>
    <mergeCell ref="G376:G380"/>
    <mergeCell ref="H376:H380"/>
    <mergeCell ref="H364:H367"/>
    <mergeCell ref="F369:F374"/>
    <mergeCell ref="G369:G374"/>
    <mergeCell ref="H369:H374"/>
    <mergeCell ref="F397:F398"/>
    <mergeCell ref="G397:G398"/>
    <mergeCell ref="H397:H398"/>
    <mergeCell ref="F393:F395"/>
    <mergeCell ref="B364:B387"/>
    <mergeCell ref="C364:C387"/>
    <mergeCell ref="D364:D387"/>
    <mergeCell ref="E364:E387"/>
    <mergeCell ref="F364:F367"/>
    <mergeCell ref="G364:G367"/>
    <mergeCell ref="F384:F385"/>
    <mergeCell ref="G384:G385"/>
    <mergeCell ref="H388:H389"/>
    <mergeCell ref="F390:F392"/>
    <mergeCell ref="G390:G392"/>
    <mergeCell ref="H390:H392"/>
    <mergeCell ref="B388:B401"/>
    <mergeCell ref="C388:C401"/>
    <mergeCell ref="D388:D401"/>
    <mergeCell ref="E388:E401"/>
    <mergeCell ref="F388:F389"/>
    <mergeCell ref="G388:G389"/>
    <mergeCell ref="F381:F383"/>
    <mergeCell ref="H384:H385"/>
    <mergeCell ref="G405:G406"/>
    <mergeCell ref="H405:H406"/>
    <mergeCell ref="H402:H403"/>
    <mergeCell ref="B405:B407"/>
    <mergeCell ref="C405:C407"/>
    <mergeCell ref="D405:D407"/>
    <mergeCell ref="E405:E407"/>
    <mergeCell ref="F405:F406"/>
    <mergeCell ref="B402:B404"/>
    <mergeCell ref="C402:C404"/>
    <mergeCell ref="D402:D404"/>
    <mergeCell ref="E402:E404"/>
    <mergeCell ref="F402:F403"/>
    <mergeCell ref="G402:G403"/>
    <mergeCell ref="G411:G412"/>
    <mergeCell ref="H411:H412"/>
    <mergeCell ref="H408:H409"/>
    <mergeCell ref="B411:B413"/>
    <mergeCell ref="C411:C413"/>
    <mergeCell ref="D411:D413"/>
    <mergeCell ref="E411:E413"/>
    <mergeCell ref="F411:F412"/>
    <mergeCell ref="B408:B410"/>
    <mergeCell ref="C408:C410"/>
    <mergeCell ref="D408:D410"/>
    <mergeCell ref="E408:E410"/>
    <mergeCell ref="F408:F409"/>
    <mergeCell ref="G408:G409"/>
    <mergeCell ref="B423:B431"/>
    <mergeCell ref="C423:C431"/>
    <mergeCell ref="D423:D431"/>
    <mergeCell ref="E423:E431"/>
    <mergeCell ref="F423:F430"/>
    <mergeCell ref="G423:G430"/>
    <mergeCell ref="H423:H430"/>
    <mergeCell ref="H414:H418"/>
    <mergeCell ref="B420:B421"/>
    <mergeCell ref="C420:C421"/>
    <mergeCell ref="D420:D421"/>
    <mergeCell ref="E420:E421"/>
    <mergeCell ref="B414:B419"/>
    <mergeCell ref="C414:C419"/>
    <mergeCell ref="D414:D419"/>
    <mergeCell ref="E414:E419"/>
    <mergeCell ref="F414:F418"/>
    <mergeCell ref="G414:G418"/>
    <mergeCell ref="E435:E436"/>
    <mergeCell ref="F435:F436"/>
    <mergeCell ref="B432:B436"/>
    <mergeCell ref="C432:C436"/>
    <mergeCell ref="D432:D436"/>
    <mergeCell ref="E432:E434"/>
    <mergeCell ref="F432:F434"/>
    <mergeCell ref="G432:G434"/>
    <mergeCell ref="H432:H434"/>
    <mergeCell ref="E466:E468"/>
    <mergeCell ref="B447:B448"/>
    <mergeCell ref="C447:C448"/>
    <mergeCell ref="D447:D448"/>
    <mergeCell ref="E447:E448"/>
    <mergeCell ref="F438:F439"/>
    <mergeCell ref="G438:G439"/>
    <mergeCell ref="H438:H439"/>
    <mergeCell ref="F440:F442"/>
    <mergeCell ref="B437:B446"/>
    <mergeCell ref="C437:C446"/>
    <mergeCell ref="D437:D446"/>
    <mergeCell ref="E437:E446"/>
    <mergeCell ref="F444:F445"/>
    <mergeCell ref="G444:G445"/>
    <mergeCell ref="H444:H445"/>
    <mergeCell ref="E498:E499"/>
    <mergeCell ref="B501:B512"/>
    <mergeCell ref="C501:C512"/>
    <mergeCell ref="D501:D512"/>
    <mergeCell ref="E501:E512"/>
    <mergeCell ref="H479:H481"/>
    <mergeCell ref="F482:F483"/>
    <mergeCell ref="F452:F454"/>
    <mergeCell ref="G452:G454"/>
    <mergeCell ref="H452:H454"/>
    <mergeCell ref="F455:F457"/>
    <mergeCell ref="B451:B465"/>
    <mergeCell ref="C451:C465"/>
    <mergeCell ref="D451:D465"/>
    <mergeCell ref="E451:E465"/>
    <mergeCell ref="F459:F460"/>
    <mergeCell ref="G459:G460"/>
    <mergeCell ref="H459:H460"/>
    <mergeCell ref="F462:F464"/>
    <mergeCell ref="G462:G464"/>
    <mergeCell ref="H462:H464"/>
    <mergeCell ref="B466:B468"/>
    <mergeCell ref="C466:C468"/>
    <mergeCell ref="D466:D468"/>
    <mergeCell ref="F516:F518"/>
    <mergeCell ref="F519:F520"/>
    <mergeCell ref="F490:F493"/>
    <mergeCell ref="G490:G493"/>
    <mergeCell ref="H490:H493"/>
    <mergeCell ref="G484:G485"/>
    <mergeCell ref="H484:H485"/>
    <mergeCell ref="G479:G481"/>
    <mergeCell ref="B470:B497"/>
    <mergeCell ref="C470:C497"/>
    <mergeCell ref="D470:D497"/>
    <mergeCell ref="E470:E497"/>
    <mergeCell ref="F484:F485"/>
    <mergeCell ref="F487:F489"/>
    <mergeCell ref="F479:F481"/>
    <mergeCell ref="G519:G520"/>
    <mergeCell ref="H519:H520"/>
    <mergeCell ref="B514:B528"/>
    <mergeCell ref="C514:C528"/>
    <mergeCell ref="D514:D528"/>
    <mergeCell ref="E514:E528"/>
    <mergeCell ref="B498:B499"/>
    <mergeCell ref="C498:C499"/>
    <mergeCell ref="D498:D499"/>
    <mergeCell ref="F473:F474"/>
    <mergeCell ref="F475:F476"/>
    <mergeCell ref="G475:G476"/>
    <mergeCell ref="H475:H476"/>
    <mergeCell ref="F470:F472"/>
    <mergeCell ref="G470:G472"/>
    <mergeCell ref="H470:H472"/>
    <mergeCell ref="F510:F512"/>
    <mergeCell ref="F495:F497"/>
    <mergeCell ref="F531:F533"/>
    <mergeCell ref="B535:B540"/>
    <mergeCell ref="C535:C540"/>
    <mergeCell ref="D535:D540"/>
    <mergeCell ref="E535:E540"/>
    <mergeCell ref="F537:F539"/>
    <mergeCell ref="B529:B534"/>
    <mergeCell ref="C529:C534"/>
    <mergeCell ref="D529:D534"/>
    <mergeCell ref="E529:E534"/>
    <mergeCell ref="F543:F547"/>
    <mergeCell ref="G543:G547"/>
    <mergeCell ref="H543:H547"/>
    <mergeCell ref="F548:F550"/>
    <mergeCell ref="B542:B555"/>
    <mergeCell ref="C542:C555"/>
    <mergeCell ref="D542:D555"/>
    <mergeCell ref="E542:E555"/>
    <mergeCell ref="F551:F555"/>
    <mergeCell ref="G551:G555"/>
    <mergeCell ref="H551:H555"/>
    <mergeCell ref="G558:G559"/>
    <mergeCell ref="H558:H559"/>
    <mergeCell ref="F576:F584"/>
    <mergeCell ref="G576:G584"/>
    <mergeCell ref="H576:H584"/>
    <mergeCell ref="F564:F572"/>
    <mergeCell ref="G564:G572"/>
    <mergeCell ref="H564:H572"/>
    <mergeCell ref="F573:F575"/>
    <mergeCell ref="F560:F562"/>
    <mergeCell ref="B563:B584"/>
    <mergeCell ref="C563:C584"/>
    <mergeCell ref="D563:D584"/>
    <mergeCell ref="E563:E584"/>
    <mergeCell ref="B558:B562"/>
    <mergeCell ref="C558:C562"/>
    <mergeCell ref="D558:D562"/>
    <mergeCell ref="E558:E562"/>
    <mergeCell ref="F558:F559"/>
    <mergeCell ref="H586:H587"/>
    <mergeCell ref="F588:F590"/>
    <mergeCell ref="B592:B598"/>
    <mergeCell ref="C592:C598"/>
    <mergeCell ref="D592:D598"/>
    <mergeCell ref="E592:E598"/>
    <mergeCell ref="B585:B591"/>
    <mergeCell ref="C585:C591"/>
    <mergeCell ref="D585:D591"/>
    <mergeCell ref="E585:E591"/>
    <mergeCell ref="F586:F587"/>
    <mergeCell ref="G586:G587"/>
    <mergeCell ref="H599:H600"/>
    <mergeCell ref="F601:F603"/>
    <mergeCell ref="B599:B603"/>
    <mergeCell ref="C599:C603"/>
    <mergeCell ref="D599:D603"/>
    <mergeCell ref="E599:E603"/>
    <mergeCell ref="F599:F600"/>
    <mergeCell ref="G599:G600"/>
    <mergeCell ref="F593:F594"/>
    <mergeCell ref="G593:G594"/>
    <mergeCell ref="H593:H594"/>
    <mergeCell ref="F595:F597"/>
    <mergeCell ref="F607:F609"/>
    <mergeCell ref="F624:F625"/>
    <mergeCell ref="G607:G609"/>
    <mergeCell ref="H607:H609"/>
    <mergeCell ref="F610:F612"/>
    <mergeCell ref="B605:E605"/>
    <mergeCell ref="B606:B615"/>
    <mergeCell ref="C606:C615"/>
    <mergeCell ref="D606:D615"/>
    <mergeCell ref="E606:E615"/>
    <mergeCell ref="F613:F615"/>
    <mergeCell ref="G613:G615"/>
    <mergeCell ref="H613:H615"/>
    <mergeCell ref="G624:G625"/>
    <mergeCell ref="H624:H625"/>
    <mergeCell ref="F626:F628"/>
    <mergeCell ref="F617:F618"/>
    <mergeCell ref="G617:G618"/>
    <mergeCell ref="H617:H618"/>
    <mergeCell ref="F619:F621"/>
    <mergeCell ref="B623:B629"/>
    <mergeCell ref="C623:C629"/>
    <mergeCell ref="D623:D629"/>
    <mergeCell ref="E623:E629"/>
    <mergeCell ref="B616:B622"/>
    <mergeCell ref="C616:C622"/>
    <mergeCell ref="D616:D622"/>
    <mergeCell ref="E616:E622"/>
    <mergeCell ref="F633:F637"/>
    <mergeCell ref="G633:G637"/>
    <mergeCell ref="H633:H637"/>
    <mergeCell ref="F638:F640"/>
    <mergeCell ref="B632:B645"/>
    <mergeCell ref="C632:C645"/>
    <mergeCell ref="D632:D645"/>
    <mergeCell ref="E632:E645"/>
    <mergeCell ref="F641:F645"/>
    <mergeCell ref="G641:G645"/>
    <mergeCell ref="H641:H645"/>
    <mergeCell ref="F649:F654"/>
    <mergeCell ref="G649:G654"/>
    <mergeCell ref="H649:H654"/>
    <mergeCell ref="F655:F657"/>
    <mergeCell ref="F661:F663"/>
    <mergeCell ref="B647:B657"/>
    <mergeCell ref="C647:C657"/>
    <mergeCell ref="D647:D657"/>
    <mergeCell ref="E647:E657"/>
    <mergeCell ref="F647:F648"/>
    <mergeCell ref="G647:G648"/>
    <mergeCell ref="H647:H648"/>
    <mergeCell ref="B664:B667"/>
    <mergeCell ref="C664:C667"/>
    <mergeCell ref="D664:D667"/>
    <mergeCell ref="E664:E667"/>
    <mergeCell ref="F664:F665"/>
    <mergeCell ref="G664:G665"/>
    <mergeCell ref="H664:H665"/>
    <mergeCell ref="B658:B663"/>
    <mergeCell ref="C658:C663"/>
    <mergeCell ref="D658:D663"/>
    <mergeCell ref="E658:E663"/>
    <mergeCell ref="B669:B682"/>
    <mergeCell ref="C669:C682"/>
    <mergeCell ref="D669:D677"/>
    <mergeCell ref="E669:E677"/>
    <mergeCell ref="F689:F690"/>
    <mergeCell ref="G689:G690"/>
    <mergeCell ref="H689:H690"/>
    <mergeCell ref="F684:F685"/>
    <mergeCell ref="G684:G685"/>
    <mergeCell ref="H684:H685"/>
    <mergeCell ref="F686:F688"/>
    <mergeCell ref="B683:B691"/>
    <mergeCell ref="C683:C691"/>
    <mergeCell ref="D683:D691"/>
    <mergeCell ref="E683:E691"/>
    <mergeCell ref="F670:F674"/>
    <mergeCell ref="G670:G674"/>
    <mergeCell ref="H670:H674"/>
    <mergeCell ref="F675:F677"/>
    <mergeCell ref="D678:D682"/>
    <mergeCell ref="E678:E682"/>
    <mergeCell ref="F678:F682"/>
    <mergeCell ref="G678:G682"/>
    <mergeCell ref="H678:H682"/>
    <mergeCell ref="F702:F703"/>
    <mergeCell ref="F704:F705"/>
    <mergeCell ref="G704:G705"/>
    <mergeCell ref="H704:H705"/>
    <mergeCell ref="H693:H694"/>
    <mergeCell ref="F695:F697"/>
    <mergeCell ref="B700:B705"/>
    <mergeCell ref="C700:C705"/>
    <mergeCell ref="D700:D705"/>
    <mergeCell ref="E700:E705"/>
    <mergeCell ref="F700:F701"/>
    <mergeCell ref="G700:G701"/>
    <mergeCell ref="H700:H701"/>
    <mergeCell ref="B692:B698"/>
    <mergeCell ref="C692:C698"/>
    <mergeCell ref="D692:D698"/>
    <mergeCell ref="E692:E698"/>
    <mergeCell ref="F693:F694"/>
    <mergeCell ref="G693:G694"/>
    <mergeCell ref="F708:F709"/>
    <mergeCell ref="F710:F711"/>
    <mergeCell ref="G710:G711"/>
    <mergeCell ref="H710:H711"/>
    <mergeCell ref="B706:B711"/>
    <mergeCell ref="C706:C711"/>
    <mergeCell ref="D706:D711"/>
    <mergeCell ref="E706:E711"/>
    <mergeCell ref="F706:F707"/>
    <mergeCell ref="G706:G707"/>
    <mergeCell ref="H706:H707"/>
    <mergeCell ref="G715:G716"/>
    <mergeCell ref="H715:H716"/>
    <mergeCell ref="H712:H713"/>
    <mergeCell ref="B714:B717"/>
    <mergeCell ref="C714:C717"/>
    <mergeCell ref="D714:D717"/>
    <mergeCell ref="E714:E717"/>
    <mergeCell ref="F715:F716"/>
    <mergeCell ref="B712:B713"/>
    <mergeCell ref="C712:C713"/>
    <mergeCell ref="D712:D713"/>
    <mergeCell ref="E712:E713"/>
    <mergeCell ref="F712:F713"/>
    <mergeCell ref="G712:G713"/>
    <mergeCell ref="B727:B730"/>
    <mergeCell ref="C727:C730"/>
    <mergeCell ref="D727:D730"/>
    <mergeCell ref="E727:E730"/>
    <mergeCell ref="F728:F729"/>
    <mergeCell ref="G723:G724"/>
    <mergeCell ref="H723:H724"/>
    <mergeCell ref="H719:H720"/>
    <mergeCell ref="B722:B725"/>
    <mergeCell ref="C722:C725"/>
    <mergeCell ref="D722:D725"/>
    <mergeCell ref="E722:E725"/>
    <mergeCell ref="F723:F724"/>
    <mergeCell ref="B718:B721"/>
    <mergeCell ref="C718:C721"/>
    <mergeCell ref="D718:D721"/>
    <mergeCell ref="E718:E721"/>
    <mergeCell ref="F719:F720"/>
    <mergeCell ref="G719:G720"/>
    <mergeCell ref="B734:B735"/>
    <mergeCell ref="C734:C735"/>
    <mergeCell ref="D734:D735"/>
    <mergeCell ref="E734:E735"/>
    <mergeCell ref="B731:B733"/>
    <mergeCell ref="C731:C733"/>
    <mergeCell ref="D731:D733"/>
    <mergeCell ref="E731:E733"/>
    <mergeCell ref="F732:F733"/>
    <mergeCell ref="B739:B741"/>
    <mergeCell ref="C739:C741"/>
    <mergeCell ref="D739:D741"/>
    <mergeCell ref="E739:E741"/>
    <mergeCell ref="F740:F741"/>
    <mergeCell ref="B736:B737"/>
    <mergeCell ref="C736:C737"/>
    <mergeCell ref="D736:D737"/>
    <mergeCell ref="E736:E737"/>
    <mergeCell ref="F747:F748"/>
    <mergeCell ref="G747:G748"/>
    <mergeCell ref="H747:H748"/>
    <mergeCell ref="B742:B745"/>
    <mergeCell ref="C742:C745"/>
    <mergeCell ref="D742:D745"/>
    <mergeCell ref="E742:E745"/>
    <mergeCell ref="F743:F744"/>
    <mergeCell ref="G743:G744"/>
    <mergeCell ref="H743:H744"/>
    <mergeCell ref="B750:B751"/>
    <mergeCell ref="C750:C751"/>
    <mergeCell ref="D750:D751"/>
    <mergeCell ref="E750:E751"/>
    <mergeCell ref="C772:C785"/>
    <mergeCell ref="D772:D785"/>
    <mergeCell ref="E772:E785"/>
    <mergeCell ref="B746:B749"/>
    <mergeCell ref="C746:C749"/>
    <mergeCell ref="D746:D749"/>
    <mergeCell ref="E746:E749"/>
    <mergeCell ref="B756:B771"/>
    <mergeCell ref="C756:C771"/>
    <mergeCell ref="D756:D771"/>
    <mergeCell ref="E756:E771"/>
    <mergeCell ref="F766:F771"/>
    <mergeCell ref="G766:G771"/>
    <mergeCell ref="H766:H771"/>
    <mergeCell ref="B772:B785"/>
    <mergeCell ref="B752:B753"/>
    <mergeCell ref="C752:C753"/>
    <mergeCell ref="D752:D753"/>
    <mergeCell ref="E752:E753"/>
    <mergeCell ref="F773:F777"/>
    <mergeCell ref="G773:G777"/>
    <mergeCell ref="H773:H777"/>
    <mergeCell ref="F778:F780"/>
    <mergeCell ref="F781:F785"/>
    <mergeCell ref="G781:G785"/>
    <mergeCell ref="H781:H785"/>
    <mergeCell ref="F757:F762"/>
    <mergeCell ref="G757:G762"/>
    <mergeCell ref="H757:H762"/>
    <mergeCell ref="F763:F765"/>
    <mergeCell ref="B786:B794"/>
    <mergeCell ref="C786:C794"/>
    <mergeCell ref="D786:D794"/>
    <mergeCell ref="E786:E794"/>
    <mergeCell ref="F797:F801"/>
    <mergeCell ref="G797:G801"/>
    <mergeCell ref="H797:H801"/>
    <mergeCell ref="F802:F804"/>
    <mergeCell ref="G805:G809"/>
    <mergeCell ref="H805:H809"/>
    <mergeCell ref="F787:F788"/>
    <mergeCell ref="G787:G788"/>
    <mergeCell ref="H787:H788"/>
    <mergeCell ref="F789:F791"/>
    <mergeCell ref="F792:F793"/>
    <mergeCell ref="G792:G793"/>
    <mergeCell ref="H792:H793"/>
    <mergeCell ref="F820:F821"/>
    <mergeCell ref="G820:G821"/>
    <mergeCell ref="H820:H821"/>
    <mergeCell ref="B796:B809"/>
    <mergeCell ref="C796:C809"/>
    <mergeCell ref="D796:D809"/>
    <mergeCell ref="E796:E809"/>
    <mergeCell ref="F822:F824"/>
    <mergeCell ref="B819:B851"/>
    <mergeCell ref="C819:C851"/>
    <mergeCell ref="D819:D851"/>
    <mergeCell ref="E819:E851"/>
    <mergeCell ref="F812:F813"/>
    <mergeCell ref="G812:G813"/>
    <mergeCell ref="H812:H813"/>
    <mergeCell ref="F814:F816"/>
    <mergeCell ref="B810:E810"/>
    <mergeCell ref="B811:B818"/>
    <mergeCell ref="C811:C818"/>
    <mergeCell ref="D811:D818"/>
    <mergeCell ref="E811:E818"/>
    <mergeCell ref="F805:F80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527"/>
  <sheetViews>
    <sheetView zoomScaleNormal="100" workbookViewId="0">
      <pane xSplit="3" ySplit="2" topLeftCell="G99" activePane="bottomRight" state="frozen"/>
      <selection activeCell="C2" sqref="C2"/>
      <selection pane="topRight" activeCell="C2" sqref="C2"/>
      <selection pane="bottomLeft" activeCell="C2" sqref="C2"/>
      <selection pane="bottomRight" activeCell="N102" sqref="N102"/>
    </sheetView>
  </sheetViews>
  <sheetFormatPr baseColWidth="10" defaultColWidth="0" defaultRowHeight="14.4" zeroHeight="1" x14ac:dyDescent="0.3"/>
  <cols>
    <col min="1" max="1" width="2.5546875" customWidth="1"/>
    <col min="2" max="2" width="4.44140625" customWidth="1"/>
    <col min="3" max="3" width="28.5546875" customWidth="1"/>
    <col min="4" max="4" width="6.109375" customWidth="1"/>
    <col min="5" max="5" width="11.44140625" customWidth="1"/>
    <col min="6" max="6" width="10" customWidth="1"/>
    <col min="7" max="7" width="19.5546875" customWidth="1"/>
    <col min="8" max="8" width="36.5546875" customWidth="1"/>
    <col min="9" max="9" width="41.44140625" customWidth="1"/>
    <col min="10" max="11" width="10" customWidth="1"/>
    <col min="12" max="12" width="41.44140625" customWidth="1"/>
    <col min="13" max="13" width="0" hidden="1" customWidth="1"/>
    <col min="14" max="14" width="13.5546875" customWidth="1"/>
    <col min="15" max="15" width="2.5546875" customWidth="1"/>
    <col min="16" max="23" width="0" hidden="1" customWidth="1"/>
    <col min="24" max="16384" width="11.44140625" hidden="1"/>
  </cols>
  <sheetData>
    <row r="1" spans="1:15" x14ac:dyDescent="0.3">
      <c r="A1" s="314"/>
      <c r="B1" s="310"/>
      <c r="C1" s="318"/>
      <c r="D1" s="319"/>
      <c r="E1" s="306"/>
      <c r="F1" s="319"/>
      <c r="G1" s="319"/>
      <c r="H1" s="305"/>
      <c r="I1" s="314"/>
      <c r="J1" s="300"/>
      <c r="K1" s="301"/>
      <c r="L1" s="317"/>
      <c r="M1" s="300"/>
      <c r="N1" s="302"/>
      <c r="O1" s="314"/>
    </row>
    <row r="2" spans="1:15" ht="96" x14ac:dyDescent="0.3">
      <c r="A2" s="314"/>
      <c r="B2" s="77" t="s">
        <v>0</v>
      </c>
      <c r="C2" s="77" t="s">
        <v>53</v>
      </c>
      <c r="D2" s="77" t="s">
        <v>1</v>
      </c>
      <c r="E2" s="77" t="s">
        <v>2815</v>
      </c>
      <c r="F2" s="77" t="s">
        <v>2816</v>
      </c>
      <c r="G2" s="77" t="s">
        <v>2</v>
      </c>
      <c r="H2" s="77" t="s">
        <v>23</v>
      </c>
      <c r="I2" s="77" t="s">
        <v>2497</v>
      </c>
      <c r="J2" s="77" t="s">
        <v>4874</v>
      </c>
      <c r="K2" s="77" t="s">
        <v>4875</v>
      </c>
      <c r="L2" s="77" t="s">
        <v>2814</v>
      </c>
      <c r="M2" s="77" t="s">
        <v>184</v>
      </c>
      <c r="N2" s="77" t="s">
        <v>2752</v>
      </c>
      <c r="O2" s="1"/>
    </row>
    <row r="3" spans="1:15" x14ac:dyDescent="0.3">
      <c r="A3" s="320"/>
      <c r="B3" s="233" t="s">
        <v>163</v>
      </c>
      <c r="C3" s="234" t="s">
        <v>163</v>
      </c>
      <c r="D3" s="233"/>
      <c r="E3" s="233" t="s">
        <v>163</v>
      </c>
      <c r="F3" s="233" t="s">
        <v>163</v>
      </c>
      <c r="G3" s="233" t="s">
        <v>163</v>
      </c>
      <c r="H3" s="94"/>
      <c r="I3" s="232"/>
      <c r="J3" s="236" t="s">
        <v>163</v>
      </c>
      <c r="K3" s="236" t="s">
        <v>163</v>
      </c>
      <c r="L3" s="232" t="str">
        <f>VLOOKUP(K3,CódigosRetorno!A:B,2,FALSE)</f>
        <v>-</v>
      </c>
      <c r="M3" s="87"/>
      <c r="N3" s="235" t="s">
        <v>163</v>
      </c>
      <c r="O3" s="320"/>
    </row>
    <row r="4" spans="1:15" x14ac:dyDescent="0.3">
      <c r="A4" s="318"/>
      <c r="B4" s="192" t="s">
        <v>3119</v>
      </c>
      <c r="C4" s="192"/>
      <c r="D4" s="192"/>
      <c r="E4" s="193"/>
      <c r="F4" s="193"/>
      <c r="G4" s="193"/>
      <c r="H4" s="198"/>
      <c r="I4" s="179" t="s">
        <v>163</v>
      </c>
      <c r="J4" s="184" t="s">
        <v>163</v>
      </c>
      <c r="K4" s="185" t="s">
        <v>163</v>
      </c>
      <c r="L4" s="179" t="str">
        <f>VLOOKUP(K4,CódigosRetorno!A:B,2,FALSE)</f>
        <v>-</v>
      </c>
      <c r="M4" s="184"/>
      <c r="N4" s="184" t="s">
        <v>163</v>
      </c>
      <c r="O4" s="318"/>
    </row>
    <row r="5" spans="1:15" ht="24" x14ac:dyDescent="0.3">
      <c r="A5" s="318"/>
      <c r="B5" s="975">
        <v>1</v>
      </c>
      <c r="C5" s="1030" t="s">
        <v>27</v>
      </c>
      <c r="D5" s="1008" t="s">
        <v>3</v>
      </c>
      <c r="E5" s="1008" t="s">
        <v>4</v>
      </c>
      <c r="F5" s="975" t="s">
        <v>12</v>
      </c>
      <c r="G5" s="1036" t="s">
        <v>3883</v>
      </c>
      <c r="H5" s="980" t="s">
        <v>2837</v>
      </c>
      <c r="I5" s="152" t="s">
        <v>2854</v>
      </c>
      <c r="J5" s="160" t="s">
        <v>171</v>
      </c>
      <c r="K5" s="79" t="s">
        <v>2265</v>
      </c>
      <c r="L5" s="152" t="str">
        <f>VLOOKUP(K5,CódigosRetorno!$A$2:$B$1683,2,FALSE)</f>
        <v>El XML no contiene el tag o no existe informacion de UBLVersionID</v>
      </c>
      <c r="M5" s="144" t="s">
        <v>424</v>
      </c>
      <c r="N5" s="151" t="s">
        <v>163</v>
      </c>
      <c r="O5" s="318"/>
    </row>
    <row r="6" spans="1:15" x14ac:dyDescent="0.3">
      <c r="A6" s="318"/>
      <c r="B6" s="975"/>
      <c r="C6" s="1030"/>
      <c r="D6" s="1008"/>
      <c r="E6" s="1008"/>
      <c r="F6" s="1164"/>
      <c r="G6" s="1036"/>
      <c r="H6" s="981"/>
      <c r="I6" s="152" t="s">
        <v>4189</v>
      </c>
      <c r="J6" s="160" t="s">
        <v>171</v>
      </c>
      <c r="K6" s="79" t="s">
        <v>2266</v>
      </c>
      <c r="L6" s="152" t="str">
        <f>VLOOKUP(K6,CódigosRetorno!$A$2:$B$1683,2,FALSE)</f>
        <v>UBLVersionID - La versión del UBL no es correcta</v>
      </c>
      <c r="M6" s="144" t="s">
        <v>424</v>
      </c>
      <c r="N6" s="151" t="s">
        <v>163</v>
      </c>
      <c r="O6" s="318"/>
    </row>
    <row r="7" spans="1:15" x14ac:dyDescent="0.3">
      <c r="A7" s="318"/>
      <c r="B7" s="969">
        <f>B5+1</f>
        <v>2</v>
      </c>
      <c r="C7" s="980" t="s">
        <v>28</v>
      </c>
      <c r="D7" s="999" t="s">
        <v>3</v>
      </c>
      <c r="E7" s="999" t="s">
        <v>4</v>
      </c>
      <c r="F7" s="969" t="s">
        <v>12</v>
      </c>
      <c r="G7" s="1034" t="s">
        <v>3884</v>
      </c>
      <c r="H7" s="980" t="s">
        <v>2838</v>
      </c>
      <c r="I7" s="152" t="s">
        <v>2854</v>
      </c>
      <c r="J7" s="160" t="s">
        <v>171</v>
      </c>
      <c r="K7" s="79" t="s">
        <v>2267</v>
      </c>
      <c r="L7" s="152" t="str">
        <f>VLOOKUP(K7,CódigosRetorno!$A$2:$B$1683,2,FALSE)</f>
        <v>El XML no existe informacion de CustomizationID</v>
      </c>
      <c r="M7" s="144" t="s">
        <v>424</v>
      </c>
      <c r="N7" s="151" t="s">
        <v>163</v>
      </c>
      <c r="O7" s="318"/>
    </row>
    <row r="8" spans="1:15" ht="24" x14ac:dyDescent="0.3">
      <c r="A8" s="318"/>
      <c r="B8" s="996"/>
      <c r="C8" s="997"/>
      <c r="D8" s="1006"/>
      <c r="E8" s="1000"/>
      <c r="F8" s="970"/>
      <c r="G8" s="1037"/>
      <c r="H8" s="981"/>
      <c r="I8" s="152" t="s">
        <v>2503</v>
      </c>
      <c r="J8" s="160" t="s">
        <v>171</v>
      </c>
      <c r="K8" s="79" t="s">
        <v>2268</v>
      </c>
      <c r="L8" s="152" t="str">
        <f>VLOOKUP(K8,CódigosRetorno!$A$2:$B$1683,2,FALSE)</f>
        <v>CustomizationID - La versión del documento no es la correcta</v>
      </c>
      <c r="M8" s="144" t="s">
        <v>424</v>
      </c>
      <c r="N8" s="151" t="s">
        <v>163</v>
      </c>
      <c r="O8" s="318"/>
    </row>
    <row r="9" spans="1:15" ht="24" x14ac:dyDescent="0.3">
      <c r="A9" s="318"/>
      <c r="B9" s="970"/>
      <c r="C9" s="981"/>
      <c r="D9" s="1000"/>
      <c r="E9" s="150" t="s">
        <v>8</v>
      </c>
      <c r="F9" s="147"/>
      <c r="G9" s="156" t="s">
        <v>3885</v>
      </c>
      <c r="H9" s="159" t="s">
        <v>3902</v>
      </c>
      <c r="I9" s="152" t="s">
        <v>4238</v>
      </c>
      <c r="J9" s="723" t="s">
        <v>1075</v>
      </c>
      <c r="K9" s="721" t="s">
        <v>4232</v>
      </c>
      <c r="L9" s="152" t="str">
        <f>VLOOKUP(K9,CódigosRetorno!$A$2:$B$1683,2,FALSE)</f>
        <v>El dato ingresado como atributo @schemeAgencyName es incorrecto.</v>
      </c>
      <c r="M9" s="144" t="s">
        <v>424</v>
      </c>
      <c r="N9" s="151" t="s">
        <v>163</v>
      </c>
      <c r="O9" s="318"/>
    </row>
    <row r="10" spans="1:15" ht="24" x14ac:dyDescent="0.3">
      <c r="A10" s="318"/>
      <c r="B10" s="999">
        <f>B7+1</f>
        <v>3</v>
      </c>
      <c r="C10" s="1004" t="s">
        <v>24</v>
      </c>
      <c r="D10" s="999" t="s">
        <v>3</v>
      </c>
      <c r="E10" s="999" t="s">
        <v>4</v>
      </c>
      <c r="F10" s="969" t="s">
        <v>41</v>
      </c>
      <c r="G10" s="969" t="s">
        <v>52</v>
      </c>
      <c r="H10" s="1004" t="s">
        <v>85</v>
      </c>
      <c r="I10" s="154" t="s">
        <v>2811</v>
      </c>
      <c r="J10" s="160" t="s">
        <v>171</v>
      </c>
      <c r="K10" s="160" t="s">
        <v>2387</v>
      </c>
      <c r="L10" s="152" t="str">
        <f>VLOOKUP(K10,CódigosRetorno!$A$2:$B$1683,2,FALSE)</f>
        <v>Numero de Serie del nombre del archivo no coincide con el consignado en el contenido del archivo XML</v>
      </c>
      <c r="M10" s="144" t="s">
        <v>424</v>
      </c>
      <c r="N10" s="151" t="s">
        <v>163</v>
      </c>
      <c r="O10" s="318"/>
    </row>
    <row r="11" spans="1:15" ht="24" x14ac:dyDescent="0.3">
      <c r="A11" s="318"/>
      <c r="B11" s="1006"/>
      <c r="C11" s="1028"/>
      <c r="D11" s="1006"/>
      <c r="E11" s="1006"/>
      <c r="F11" s="996"/>
      <c r="G11" s="996"/>
      <c r="H11" s="1028"/>
      <c r="I11" s="154" t="s">
        <v>2812</v>
      </c>
      <c r="J11" s="160" t="s">
        <v>171</v>
      </c>
      <c r="K11" s="160" t="s">
        <v>2386</v>
      </c>
      <c r="L11" s="152" t="str">
        <f>VLOOKUP(K11,CódigosRetorno!$A$2:$B$1683,2,FALSE)</f>
        <v>Número de documento en el nombre del archivo no coincide con el consignado en el contenido del XML</v>
      </c>
      <c r="M11" s="144" t="s">
        <v>424</v>
      </c>
      <c r="N11" s="151" t="s">
        <v>163</v>
      </c>
      <c r="O11" s="318"/>
    </row>
    <row r="12" spans="1:15" ht="60" x14ac:dyDescent="0.3">
      <c r="A12" s="318"/>
      <c r="B12" s="1006"/>
      <c r="C12" s="1028"/>
      <c r="D12" s="1006"/>
      <c r="E12" s="1006"/>
      <c r="F12" s="996"/>
      <c r="G12" s="996"/>
      <c r="H12" s="1028"/>
      <c r="I12" s="154" t="s">
        <v>4940</v>
      </c>
      <c r="J12" s="160" t="s">
        <v>171</v>
      </c>
      <c r="K12" s="160" t="s">
        <v>2426</v>
      </c>
      <c r="L12" s="152" t="str">
        <f>VLOOKUP(K12,CódigosRetorno!$A$2:$B$1683,2,FALSE)</f>
        <v>ID - El dato SERIE-CORRELATIVO no cumple con el formato de acuerdo al tipo de comprobante</v>
      </c>
      <c r="M12" s="144" t="s">
        <v>424</v>
      </c>
      <c r="N12" s="151" t="s">
        <v>163</v>
      </c>
      <c r="O12" s="318"/>
    </row>
    <row r="13" spans="1:15" ht="36" x14ac:dyDescent="0.3">
      <c r="A13" s="318"/>
      <c r="B13" s="1008"/>
      <c r="C13" s="1030"/>
      <c r="D13" s="1008"/>
      <c r="E13" s="1008"/>
      <c r="F13" s="975"/>
      <c r="G13" s="975"/>
      <c r="H13" s="1030"/>
      <c r="I13" s="382" t="s">
        <v>5533</v>
      </c>
      <c r="J13" s="373" t="s">
        <v>171</v>
      </c>
      <c r="K13" s="373" t="s">
        <v>2389</v>
      </c>
      <c r="L13" s="152" t="str">
        <f>VLOOKUP(K13,CódigosRetorno!$A$2:$B$1683,2,FALSE)</f>
        <v>El comprobante fue registrado previamente con otros datos</v>
      </c>
      <c r="M13" s="144" t="s">
        <v>185</v>
      </c>
      <c r="N13" s="151" t="s">
        <v>2501</v>
      </c>
      <c r="O13" s="318"/>
    </row>
    <row r="14" spans="1:15" ht="72" x14ac:dyDescent="0.3">
      <c r="A14" s="318"/>
      <c r="B14" s="1008"/>
      <c r="C14" s="1030"/>
      <c r="D14" s="1008"/>
      <c r="E14" s="1008"/>
      <c r="F14" s="975"/>
      <c r="G14" s="975"/>
      <c r="H14" s="1030"/>
      <c r="I14" s="382" t="s">
        <v>5530</v>
      </c>
      <c r="J14" s="373" t="s">
        <v>171</v>
      </c>
      <c r="K14" s="373" t="s">
        <v>2390</v>
      </c>
      <c r="L14" s="152" t="str">
        <f>VLOOKUP(K14,CódigosRetorno!$A$2:$B$1683,2,FALSE)</f>
        <v>El comprobante ya esta informado y se encuentra con estado anulado o rechazado</v>
      </c>
      <c r="M14" s="144" t="s">
        <v>185</v>
      </c>
      <c r="N14" s="151" t="s">
        <v>2501</v>
      </c>
      <c r="O14" s="318"/>
    </row>
    <row r="15" spans="1:15" ht="36" x14ac:dyDescent="0.3">
      <c r="A15" s="318"/>
      <c r="B15" s="1008"/>
      <c r="C15" s="1030"/>
      <c r="D15" s="1008"/>
      <c r="E15" s="1008"/>
      <c r="F15" s="975"/>
      <c r="G15" s="975"/>
      <c r="H15" s="1030"/>
      <c r="I15" s="154" t="s">
        <v>4673</v>
      </c>
      <c r="J15" s="160" t="s">
        <v>171</v>
      </c>
      <c r="K15" s="160" t="s">
        <v>4671</v>
      </c>
      <c r="L15" s="152" t="str">
        <f>VLOOKUP(K15,CódigosRetorno!$A$2:$B$1683,2,FALSE)</f>
        <v>Comprobante físico no se encuentra autorizado como comprobante de contingencia</v>
      </c>
      <c r="M15" s="144" t="s">
        <v>185</v>
      </c>
      <c r="N15" s="151" t="s">
        <v>4670</v>
      </c>
      <c r="O15" s="318"/>
    </row>
    <row r="16" spans="1:15" ht="36" x14ac:dyDescent="0.3">
      <c r="A16" s="318"/>
      <c r="B16" s="1008"/>
      <c r="C16" s="1030"/>
      <c r="D16" s="1008"/>
      <c r="E16" s="1008"/>
      <c r="F16" s="975"/>
      <c r="G16" s="975"/>
      <c r="H16" s="1030"/>
      <c r="I16" s="154" t="s">
        <v>4673</v>
      </c>
      <c r="J16" s="160" t="s">
        <v>171</v>
      </c>
      <c r="K16" s="160" t="s">
        <v>4671</v>
      </c>
      <c r="L16" s="152" t="str">
        <f>VLOOKUP(K16,CódigosRetorno!$A$2:$B$1683,2,FALSE)</f>
        <v>Comprobante físico no se encuentra autorizado como comprobante de contingencia</v>
      </c>
      <c r="M16" s="144" t="s">
        <v>185</v>
      </c>
      <c r="N16" s="151" t="s">
        <v>2849</v>
      </c>
      <c r="O16" s="318"/>
    </row>
    <row r="17" spans="1:15" ht="60" x14ac:dyDescent="0.3">
      <c r="A17" s="318"/>
      <c r="B17" s="970">
        <f>B10+1</f>
        <v>4</v>
      </c>
      <c r="C17" s="981" t="s">
        <v>19</v>
      </c>
      <c r="D17" s="1006" t="s">
        <v>3</v>
      </c>
      <c r="E17" s="1000" t="s">
        <v>4</v>
      </c>
      <c r="F17" s="970" t="s">
        <v>137</v>
      </c>
      <c r="G17" s="1000" t="s">
        <v>21</v>
      </c>
      <c r="H17" s="997" t="s">
        <v>82</v>
      </c>
      <c r="I17" s="915" t="s">
        <v>7150</v>
      </c>
      <c r="J17" s="916" t="s">
        <v>171</v>
      </c>
      <c r="K17" s="916" t="s">
        <v>2228</v>
      </c>
      <c r="L17" s="152" t="str">
        <f>VLOOKUP(K17,CódigosRetorno!$A$2:$B$1683,2,FALSE)</f>
        <v>Presentacion fuera de fecha</v>
      </c>
      <c r="M17" s="144"/>
      <c r="N17" s="151" t="s">
        <v>7071</v>
      </c>
      <c r="O17" s="318"/>
    </row>
    <row r="18" spans="1:15" ht="60" x14ac:dyDescent="0.3">
      <c r="A18" s="318"/>
      <c r="B18" s="970"/>
      <c r="C18" s="981"/>
      <c r="D18" s="1006"/>
      <c r="E18" s="1000"/>
      <c r="F18" s="970"/>
      <c r="G18" s="1000"/>
      <c r="H18" s="997"/>
      <c r="I18" s="915" t="s">
        <v>7151</v>
      </c>
      <c r="J18" s="916" t="s">
        <v>171</v>
      </c>
      <c r="K18" s="916" t="s">
        <v>6345</v>
      </c>
      <c r="L18" s="813" t="str">
        <f>VLOOKUP(K18,CódigosRetorno!$A$2:$B$1683,2,FALSE)</f>
        <v>Solo puede enviar el comprobante en un resumen diario</v>
      </c>
      <c r="M18" s="811"/>
      <c r="N18" s="812" t="s">
        <v>163</v>
      </c>
      <c r="O18" s="318"/>
    </row>
    <row r="19" spans="1:15" ht="24" x14ac:dyDescent="0.3">
      <c r="A19" s="318"/>
      <c r="B19" s="975"/>
      <c r="C19" s="974"/>
      <c r="D19" s="1000"/>
      <c r="E19" s="1008"/>
      <c r="F19" s="975"/>
      <c r="G19" s="1008"/>
      <c r="H19" s="981"/>
      <c r="I19" s="154" t="s">
        <v>3076</v>
      </c>
      <c r="J19" s="160" t="s">
        <v>171</v>
      </c>
      <c r="K19" s="80" t="s">
        <v>2001</v>
      </c>
      <c r="L19" s="152" t="str">
        <f>VLOOKUP(K19,CódigosRetorno!$A$2:$B$1683,2,FALSE)</f>
        <v>La fecha de emision se encuentra fuera del limite permitido</v>
      </c>
      <c r="M19" s="144"/>
      <c r="N19" s="151" t="s">
        <v>163</v>
      </c>
      <c r="O19" s="318"/>
    </row>
    <row r="20" spans="1:15" x14ac:dyDescent="0.3">
      <c r="A20" s="318"/>
      <c r="B20" s="151">
        <f>+B17+1</f>
        <v>5</v>
      </c>
      <c r="C20" s="154" t="s">
        <v>1074</v>
      </c>
      <c r="D20" s="144" t="s">
        <v>3</v>
      </c>
      <c r="E20" s="144" t="s">
        <v>8</v>
      </c>
      <c r="F20" s="74" t="s">
        <v>160</v>
      </c>
      <c r="G20" s="84" t="s">
        <v>2777</v>
      </c>
      <c r="H20" s="102" t="s">
        <v>2839</v>
      </c>
      <c r="I20" s="152" t="s">
        <v>2515</v>
      </c>
      <c r="J20" s="144" t="s">
        <v>163</v>
      </c>
      <c r="K20" s="160" t="s">
        <v>163</v>
      </c>
      <c r="L20" s="152" t="str">
        <f>VLOOKUP(K20,CódigosRetorno!$A$2:$B$1683,2,FALSE)</f>
        <v>-</v>
      </c>
      <c r="M20" s="144" t="s">
        <v>163</v>
      </c>
      <c r="N20" s="151" t="s">
        <v>163</v>
      </c>
      <c r="O20" s="318"/>
    </row>
    <row r="21" spans="1:15" ht="24" x14ac:dyDescent="0.3">
      <c r="A21" s="318"/>
      <c r="B21" s="1165">
        <v>6</v>
      </c>
      <c r="C21" s="1168" t="s">
        <v>2824</v>
      </c>
      <c r="D21" s="1165" t="s">
        <v>3</v>
      </c>
      <c r="E21" s="1165" t="s">
        <v>4</v>
      </c>
      <c r="F21" s="1095" t="s">
        <v>9</v>
      </c>
      <c r="G21" s="1008" t="s">
        <v>5715</v>
      </c>
      <c r="H21" s="980" t="s">
        <v>2840</v>
      </c>
      <c r="I21" s="152" t="s">
        <v>2854</v>
      </c>
      <c r="J21" s="144" t="s">
        <v>171</v>
      </c>
      <c r="K21" s="160" t="s">
        <v>676</v>
      </c>
      <c r="L21" s="152" t="str">
        <f>VLOOKUP(K21,CódigosRetorno!$A$2:$B$1683,2,FALSE)</f>
        <v>El XML no contiene el tag o no existe informacion de ResponseCode</v>
      </c>
      <c r="M21" s="144"/>
      <c r="N21" s="151" t="s">
        <v>163</v>
      </c>
      <c r="O21" s="318"/>
    </row>
    <row r="22" spans="1:15" ht="24" x14ac:dyDescent="0.3">
      <c r="A22" s="318"/>
      <c r="B22" s="1166"/>
      <c r="C22" s="1169"/>
      <c r="D22" s="1166"/>
      <c r="E22" s="1166"/>
      <c r="F22" s="1095"/>
      <c r="G22" s="1008"/>
      <c r="H22" s="997"/>
      <c r="I22" s="152" t="s">
        <v>2512</v>
      </c>
      <c r="J22" s="144" t="s">
        <v>171</v>
      </c>
      <c r="K22" s="160" t="s">
        <v>741</v>
      </c>
      <c r="L22" s="152" t="str">
        <f>VLOOKUP(K22,CódigosRetorno!$A$2:$B$1683,2,FALSE)</f>
        <v>ResponseCode - El dato ingresado no cumple con la estructura</v>
      </c>
      <c r="M22" s="144"/>
      <c r="N22" s="151" t="s">
        <v>3056</v>
      </c>
      <c r="O22" s="318"/>
    </row>
    <row r="23" spans="1:15" x14ac:dyDescent="0.3">
      <c r="A23" s="318"/>
      <c r="B23" s="1166"/>
      <c r="C23" s="1169"/>
      <c r="D23" s="1166"/>
      <c r="E23" s="1166"/>
      <c r="F23" s="1095"/>
      <c r="G23" s="1008"/>
      <c r="H23" s="981"/>
      <c r="I23" s="559" t="s">
        <v>6407</v>
      </c>
      <c r="J23" s="558" t="s">
        <v>171</v>
      </c>
      <c r="K23" s="373" t="s">
        <v>4622</v>
      </c>
      <c r="L23" s="152" t="str">
        <f>VLOOKUP(K23,CódigosRetorno!$A$2:$B$1683,2,FALSE)</f>
        <v>El tipo de nota es un dato único</v>
      </c>
      <c r="M23" s="144"/>
      <c r="N23" s="151" t="s">
        <v>163</v>
      </c>
      <c r="O23" s="318"/>
    </row>
    <row r="24" spans="1:15" ht="24" x14ac:dyDescent="0.3">
      <c r="A24" s="318"/>
      <c r="B24" s="1166"/>
      <c r="C24" s="1169"/>
      <c r="D24" s="1166"/>
      <c r="E24" s="1160" t="s">
        <v>8</v>
      </c>
      <c r="F24" s="1161"/>
      <c r="G24" s="151" t="s">
        <v>3885</v>
      </c>
      <c r="H24" s="152" t="s">
        <v>3886</v>
      </c>
      <c r="I24" s="152" t="s">
        <v>4238</v>
      </c>
      <c r="J24" s="144" t="s">
        <v>1075</v>
      </c>
      <c r="K24" s="160" t="s">
        <v>4226</v>
      </c>
      <c r="L24" s="152" t="str">
        <f>VLOOKUP(K24,CódigosRetorno!$A$2:$B$1683,2,FALSE)</f>
        <v>El dato ingresado como atributo @listAgencyName es incorrecto.</v>
      </c>
      <c r="M24" s="144" t="s">
        <v>424</v>
      </c>
      <c r="N24" s="151" t="s">
        <v>163</v>
      </c>
      <c r="O24" s="318"/>
    </row>
    <row r="25" spans="1:15" ht="24" x14ac:dyDescent="0.3">
      <c r="A25" s="318"/>
      <c r="B25" s="1166"/>
      <c r="C25" s="1169"/>
      <c r="D25" s="1166"/>
      <c r="E25" s="1160"/>
      <c r="F25" s="1162"/>
      <c r="G25" s="151" t="s">
        <v>4767</v>
      </c>
      <c r="H25" s="152" t="s">
        <v>3888</v>
      </c>
      <c r="I25" s="152" t="s">
        <v>4334</v>
      </c>
      <c r="J25" s="144" t="s">
        <v>1075</v>
      </c>
      <c r="K25" s="160" t="s">
        <v>4227</v>
      </c>
      <c r="L25" s="152" t="str">
        <f>VLOOKUP(K25,CódigosRetorno!$A$2:$B$1683,2,FALSE)</f>
        <v>El dato ingresado como atributo @listName es incorrecto.</v>
      </c>
      <c r="M25" s="144" t="s">
        <v>424</v>
      </c>
      <c r="N25" s="163" t="s">
        <v>163</v>
      </c>
      <c r="O25" s="318"/>
    </row>
    <row r="26" spans="1:15" ht="24" x14ac:dyDescent="0.3">
      <c r="A26" s="318"/>
      <c r="B26" s="1167"/>
      <c r="C26" s="1170"/>
      <c r="D26" s="1167"/>
      <c r="E26" s="1160"/>
      <c r="F26" s="1163"/>
      <c r="G26" s="151" t="s">
        <v>4190</v>
      </c>
      <c r="H26" s="152" t="s">
        <v>3890</v>
      </c>
      <c r="I26" s="152" t="s">
        <v>4333</v>
      </c>
      <c r="J26" s="160" t="s">
        <v>1075</v>
      </c>
      <c r="K26" s="162" t="s">
        <v>4228</v>
      </c>
      <c r="L26" s="152" t="str">
        <f>VLOOKUP(K26,CódigosRetorno!$A$2:$B$1683,2,FALSE)</f>
        <v>El dato ingresado como atributo @listURI es incorrecto.</v>
      </c>
      <c r="M26" s="144" t="s">
        <v>424</v>
      </c>
      <c r="N26" s="163" t="s">
        <v>163</v>
      </c>
      <c r="O26" s="318"/>
    </row>
    <row r="27" spans="1:15" ht="24" x14ac:dyDescent="0.3">
      <c r="A27" s="318"/>
      <c r="B27" s="1165">
        <v>7</v>
      </c>
      <c r="C27" s="1168" t="s">
        <v>71</v>
      </c>
      <c r="D27" s="1165" t="s">
        <v>3</v>
      </c>
      <c r="E27" s="1165" t="s">
        <v>4</v>
      </c>
      <c r="F27" s="1161" t="s">
        <v>3925</v>
      </c>
      <c r="G27" s="999"/>
      <c r="H27" s="980" t="s">
        <v>87</v>
      </c>
      <c r="I27" s="152" t="s">
        <v>2854</v>
      </c>
      <c r="J27" s="144" t="s">
        <v>171</v>
      </c>
      <c r="K27" s="160" t="s">
        <v>678</v>
      </c>
      <c r="L27" s="152" t="str">
        <f>VLOOKUP(K27,CódigosRetorno!$A$2:$B$1683,2,FALSE)</f>
        <v>El XML no contiene el tag o no existe informacion de cac:DiscrepancyResponse/cbc:Description</v>
      </c>
      <c r="M27" s="144"/>
      <c r="N27" s="151" t="s">
        <v>163</v>
      </c>
      <c r="O27" s="318"/>
    </row>
    <row r="28" spans="1:15" ht="48" x14ac:dyDescent="0.3">
      <c r="A28" s="318"/>
      <c r="B28" s="1167"/>
      <c r="C28" s="1170"/>
      <c r="D28" s="1167"/>
      <c r="E28" s="1167"/>
      <c r="F28" s="1163"/>
      <c r="G28" s="1000"/>
      <c r="H28" s="981"/>
      <c r="I28" s="593" t="s">
        <v>6509</v>
      </c>
      <c r="J28" s="588" t="s">
        <v>171</v>
      </c>
      <c r="K28" s="373" t="s">
        <v>679</v>
      </c>
      <c r="L28" s="152" t="str">
        <f>VLOOKUP(K28,CódigosRetorno!$A$2:$B$1683,2,FALSE)</f>
        <v>cac:DiscrepancyResponse/cbc:Description - El dato ingresado no cumple con la estructura</v>
      </c>
      <c r="M28" s="144"/>
      <c r="N28" s="151" t="s">
        <v>163</v>
      </c>
      <c r="O28" s="318"/>
    </row>
    <row r="29" spans="1:15" ht="24" x14ac:dyDescent="0.3">
      <c r="A29" s="318"/>
      <c r="B29" s="969">
        <v>8</v>
      </c>
      <c r="C29" s="1004" t="s">
        <v>6124</v>
      </c>
      <c r="D29" s="999" t="s">
        <v>3</v>
      </c>
      <c r="E29" s="999" t="s">
        <v>4</v>
      </c>
      <c r="F29" s="969" t="s">
        <v>12</v>
      </c>
      <c r="G29" s="999" t="s">
        <v>5700</v>
      </c>
      <c r="H29" s="1004" t="s">
        <v>2841</v>
      </c>
      <c r="I29" s="152" t="s">
        <v>2854</v>
      </c>
      <c r="J29" s="160" t="s">
        <v>171</v>
      </c>
      <c r="K29" s="162" t="s">
        <v>694</v>
      </c>
      <c r="L29" s="152" t="str">
        <f>VLOOKUP(K29,CódigosRetorno!$A$2:$B$1683,2,FALSE)</f>
        <v>El XML no contiene el tag o no existe informacion de DocumentCurrencyCode</v>
      </c>
      <c r="M29" s="144" t="s">
        <v>424</v>
      </c>
      <c r="N29" s="151" t="s">
        <v>163</v>
      </c>
      <c r="O29" s="318"/>
    </row>
    <row r="30" spans="1:15" ht="24" x14ac:dyDescent="0.3">
      <c r="A30" s="318"/>
      <c r="B30" s="996"/>
      <c r="C30" s="1028"/>
      <c r="D30" s="1006"/>
      <c r="E30" s="1006"/>
      <c r="F30" s="996"/>
      <c r="G30" s="1006"/>
      <c r="H30" s="1028"/>
      <c r="I30" s="154" t="s">
        <v>3084</v>
      </c>
      <c r="J30" s="160" t="s">
        <v>171</v>
      </c>
      <c r="K30" s="162" t="s">
        <v>695</v>
      </c>
      <c r="L30" s="152" t="str">
        <f>VLOOKUP(K30,CódigosRetorno!$A$2:$B$1683,2,FALSE)</f>
        <v>La moneda debe ser la misma en todo el documento. Salvo las percepciones que sólo son en moneda nacional.</v>
      </c>
      <c r="M30" s="144" t="s">
        <v>424</v>
      </c>
      <c r="N30" s="151" t="s">
        <v>163</v>
      </c>
      <c r="O30" s="318"/>
    </row>
    <row r="31" spans="1:15" ht="24" x14ac:dyDescent="0.3">
      <c r="A31" s="318"/>
      <c r="B31" s="970"/>
      <c r="C31" s="1005"/>
      <c r="D31" s="1000"/>
      <c r="E31" s="1000"/>
      <c r="F31" s="970"/>
      <c r="G31" s="1000"/>
      <c r="H31" s="1005"/>
      <c r="I31" s="154" t="s">
        <v>4147</v>
      </c>
      <c r="J31" s="160" t="s">
        <v>171</v>
      </c>
      <c r="K31" s="160" t="s">
        <v>3831</v>
      </c>
      <c r="L31" s="152" t="str">
        <f>VLOOKUP(K31,CódigosRetorno!$A$2:$B$1683,2,FALSE)</f>
        <v>El valor ingresado como moneda del comprobante no es valido (catalogo nro 02).</v>
      </c>
      <c r="M31" s="144"/>
      <c r="N31" s="151" t="s">
        <v>4533</v>
      </c>
      <c r="O31" s="318"/>
    </row>
    <row r="32" spans="1:15" x14ac:dyDescent="0.3">
      <c r="A32" s="318"/>
      <c r="B32" s="276" t="s">
        <v>5678</v>
      </c>
      <c r="C32" s="277"/>
      <c r="D32" s="278"/>
      <c r="E32" s="279" t="s">
        <v>163</v>
      </c>
      <c r="F32" s="280" t="s">
        <v>163</v>
      </c>
      <c r="G32" s="280" t="s">
        <v>163</v>
      </c>
      <c r="H32" s="281"/>
      <c r="I32" s="282" t="s">
        <v>163</v>
      </c>
      <c r="J32" s="283" t="s">
        <v>163</v>
      </c>
      <c r="K32" s="284" t="s">
        <v>163</v>
      </c>
      <c r="L32" s="282" t="str">
        <f>VLOOKUP(K32,CódigosRetorno!$A$2:$B$1683,2,FALSE)</f>
        <v>-</v>
      </c>
      <c r="M32" s="285" t="s">
        <v>163</v>
      </c>
      <c r="N32" s="286" t="s">
        <v>163</v>
      </c>
      <c r="O32" s="318"/>
    </row>
    <row r="33" spans="1:15" x14ac:dyDescent="0.3">
      <c r="A33" s="318"/>
      <c r="B33" s="151">
        <f>B29+1</f>
        <v>9</v>
      </c>
      <c r="C33" s="152" t="s">
        <v>5689</v>
      </c>
      <c r="D33" s="144" t="s">
        <v>3</v>
      </c>
      <c r="E33" s="144" t="s">
        <v>4</v>
      </c>
      <c r="F33" s="151" t="s">
        <v>22</v>
      </c>
      <c r="G33" s="144" t="s">
        <v>163</v>
      </c>
      <c r="H33" s="152"/>
      <c r="I33" s="152" t="s">
        <v>2806</v>
      </c>
      <c r="J33" s="144" t="s">
        <v>163</v>
      </c>
      <c r="K33" s="160" t="s">
        <v>163</v>
      </c>
      <c r="L33" s="152" t="str">
        <f>VLOOKUP(K33,CódigosRetorno!$A$2:$B$1683,2,FALSE)</f>
        <v>-</v>
      </c>
      <c r="M33" s="144" t="s">
        <v>163</v>
      </c>
      <c r="N33" s="151" t="s">
        <v>163</v>
      </c>
      <c r="O33" s="318"/>
    </row>
    <row r="34" spans="1:15" x14ac:dyDescent="0.3">
      <c r="A34" s="318"/>
      <c r="B34" s="246" t="s">
        <v>5679</v>
      </c>
      <c r="C34" s="246"/>
      <c r="D34" s="247"/>
      <c r="E34" s="248" t="s">
        <v>163</v>
      </c>
      <c r="F34" s="249" t="s">
        <v>163</v>
      </c>
      <c r="G34" s="249" t="s">
        <v>163</v>
      </c>
      <c r="H34" s="250"/>
      <c r="I34" s="251" t="s">
        <v>163</v>
      </c>
      <c r="J34" s="252" t="s">
        <v>163</v>
      </c>
      <c r="K34" s="253" t="s">
        <v>163</v>
      </c>
      <c r="L34" s="179" t="str">
        <f>VLOOKUP(K34,CódigosRetorno!$A$2:$B$1683,2,FALSE)</f>
        <v>-</v>
      </c>
      <c r="M34" s="184" t="s">
        <v>163</v>
      </c>
      <c r="N34" s="186" t="s">
        <v>163</v>
      </c>
      <c r="O34" s="318"/>
    </row>
    <row r="35" spans="1:15" ht="24" x14ac:dyDescent="0.3">
      <c r="A35" s="318"/>
      <c r="B35" s="969">
        <f>B33+1</f>
        <v>10</v>
      </c>
      <c r="C35" s="1004" t="s">
        <v>6</v>
      </c>
      <c r="D35" s="999" t="s">
        <v>3</v>
      </c>
      <c r="E35" s="1008" t="s">
        <v>4</v>
      </c>
      <c r="F35" s="975" t="s">
        <v>7</v>
      </c>
      <c r="G35" s="969"/>
      <c r="H35" s="1004" t="s">
        <v>4192</v>
      </c>
      <c r="I35" s="152" t="s">
        <v>2511</v>
      </c>
      <c r="J35" s="160" t="s">
        <v>171</v>
      </c>
      <c r="K35" s="162" t="s">
        <v>2388</v>
      </c>
      <c r="L35" s="152" t="str">
        <f>VLOOKUP(K35,CódigosRetorno!$A$2:$B$1683,2,FALSE)</f>
        <v>Número de RUC del nombre del archivo no coincide con el consignado en el contenido del archivo XML</v>
      </c>
      <c r="M35" s="144" t="s">
        <v>424</v>
      </c>
      <c r="N35" s="151" t="s">
        <v>163</v>
      </c>
      <c r="O35" s="318"/>
    </row>
    <row r="36" spans="1:15" ht="24" x14ac:dyDescent="0.3">
      <c r="A36" s="318"/>
      <c r="B36" s="996"/>
      <c r="C36" s="1028"/>
      <c r="D36" s="1006"/>
      <c r="E36" s="1008"/>
      <c r="F36" s="975"/>
      <c r="G36" s="996"/>
      <c r="H36" s="1028"/>
      <c r="I36" s="152" t="s">
        <v>2517</v>
      </c>
      <c r="J36" s="160" t="s">
        <v>171</v>
      </c>
      <c r="K36" s="162" t="s">
        <v>2323</v>
      </c>
      <c r="L36" s="152" t="str">
        <f>VLOOKUP(K36,CódigosRetorno!$A$2:$B$1683,2,FALSE)</f>
        <v>El contribuyente no esta activo</v>
      </c>
      <c r="M36" s="144" t="s">
        <v>185</v>
      </c>
      <c r="N36" s="151" t="s">
        <v>2513</v>
      </c>
      <c r="O36" s="318"/>
    </row>
    <row r="37" spans="1:15" ht="24" x14ac:dyDescent="0.3">
      <c r="A37" s="318"/>
      <c r="B37" s="996"/>
      <c r="C37" s="1028"/>
      <c r="D37" s="1006"/>
      <c r="E37" s="1008"/>
      <c r="F37" s="975"/>
      <c r="G37" s="996"/>
      <c r="H37" s="1028"/>
      <c r="I37" s="920" t="s">
        <v>5785</v>
      </c>
      <c r="J37" s="921" t="s">
        <v>171</v>
      </c>
      <c r="K37" s="922" t="s">
        <v>2322</v>
      </c>
      <c r="L37" s="568" t="str">
        <f>VLOOKUP(K37,CódigosRetorno!$A$2:$B$1683,2,FALSE)</f>
        <v>El contribuyente no esta habido</v>
      </c>
      <c r="M37" s="570" t="s">
        <v>185</v>
      </c>
      <c r="N37" s="567" t="s">
        <v>2513</v>
      </c>
      <c r="O37" s="318"/>
    </row>
    <row r="38" spans="1:15" ht="36" x14ac:dyDescent="0.3">
      <c r="A38" s="318"/>
      <c r="B38" s="996"/>
      <c r="C38" s="1028"/>
      <c r="D38" s="1006"/>
      <c r="E38" s="1008"/>
      <c r="F38" s="975"/>
      <c r="G38" s="970"/>
      <c r="H38" s="1005"/>
      <c r="I38" s="920" t="s">
        <v>7127</v>
      </c>
      <c r="J38" s="921" t="s">
        <v>171</v>
      </c>
      <c r="K38" s="922" t="s">
        <v>6466</v>
      </c>
      <c r="L38" s="920" t="str">
        <f>VLOOKUP(K38,CódigosRetorno!$A$2:$B$1683,2,FALSE)</f>
        <v>Debe enviar su comprobante por el SEE-Empresas supervisadas</v>
      </c>
      <c r="M38" s="144" t="s">
        <v>185</v>
      </c>
      <c r="N38" s="151" t="s">
        <v>163</v>
      </c>
      <c r="O38" s="318"/>
    </row>
    <row r="39" spans="1:15" ht="24" x14ac:dyDescent="0.3">
      <c r="A39" s="318"/>
      <c r="B39" s="996"/>
      <c r="C39" s="1028"/>
      <c r="D39" s="1006"/>
      <c r="E39" s="1008"/>
      <c r="F39" s="999" t="s">
        <v>43</v>
      </c>
      <c r="G39" s="969" t="s">
        <v>3898</v>
      </c>
      <c r="H39" s="1004" t="s">
        <v>4193</v>
      </c>
      <c r="I39" s="152" t="s">
        <v>6310</v>
      </c>
      <c r="J39" s="160" t="s">
        <v>171</v>
      </c>
      <c r="K39" s="162" t="s">
        <v>3733</v>
      </c>
      <c r="L39" s="152" t="str">
        <f>VLOOKUP(K39,CódigosRetorno!$A$2:$B$1683,2,FALSE)</f>
        <v>El XML no contiene el tag o no existe información del tipo de documento de identidad del emisor</v>
      </c>
      <c r="M39" s="144" t="s">
        <v>424</v>
      </c>
      <c r="N39" s="151" t="s">
        <v>163</v>
      </c>
      <c r="O39" s="318"/>
    </row>
    <row r="40" spans="1:15" x14ac:dyDescent="0.3">
      <c r="A40" s="318"/>
      <c r="B40" s="996"/>
      <c r="C40" s="1028"/>
      <c r="D40" s="1006"/>
      <c r="E40" s="1008"/>
      <c r="F40" s="1000"/>
      <c r="G40" s="970"/>
      <c r="H40" s="1005"/>
      <c r="I40" s="152" t="s">
        <v>2514</v>
      </c>
      <c r="J40" s="160" t="s">
        <v>171</v>
      </c>
      <c r="K40" s="162" t="s">
        <v>788</v>
      </c>
      <c r="L40" s="152" t="str">
        <f>VLOOKUP(K40,CódigosRetorno!$A$2:$B$1683,2,FALSE)</f>
        <v>El tipo de documento no es aceptado.</v>
      </c>
      <c r="M40" s="144" t="s">
        <v>424</v>
      </c>
      <c r="N40" s="151" t="s">
        <v>163</v>
      </c>
      <c r="O40" s="318"/>
    </row>
    <row r="41" spans="1:15" ht="24" x14ac:dyDescent="0.3">
      <c r="A41" s="318"/>
      <c r="B41" s="996"/>
      <c r="C41" s="1028"/>
      <c r="D41" s="1006"/>
      <c r="E41" s="1006" t="s">
        <v>8</v>
      </c>
      <c r="F41" s="999"/>
      <c r="G41" s="163" t="s">
        <v>3900</v>
      </c>
      <c r="H41" s="96" t="s">
        <v>3901</v>
      </c>
      <c r="I41" s="152" t="s">
        <v>6307</v>
      </c>
      <c r="J41" s="144" t="s">
        <v>1075</v>
      </c>
      <c r="K41" s="160" t="s">
        <v>4231</v>
      </c>
      <c r="L41" s="152" t="str">
        <f>VLOOKUP(K41,CódigosRetorno!$A$2:$B$1683,2,FALSE)</f>
        <v>El dato ingresado como atributo @schemeName es incorrecto.</v>
      </c>
      <c r="M41" s="144" t="s">
        <v>424</v>
      </c>
      <c r="N41" s="163" t="s">
        <v>163</v>
      </c>
      <c r="O41" s="318"/>
    </row>
    <row r="42" spans="1:15" ht="24" x14ac:dyDescent="0.3">
      <c r="A42" s="318"/>
      <c r="B42" s="996"/>
      <c r="C42" s="1028"/>
      <c r="D42" s="1006"/>
      <c r="E42" s="1006"/>
      <c r="F42" s="1006"/>
      <c r="G42" s="163" t="s">
        <v>3885</v>
      </c>
      <c r="H42" s="96" t="s">
        <v>3902</v>
      </c>
      <c r="I42" s="152" t="s">
        <v>4238</v>
      </c>
      <c r="J42" s="144" t="s">
        <v>1075</v>
      </c>
      <c r="K42" s="160" t="s">
        <v>4232</v>
      </c>
      <c r="L42" s="152" t="str">
        <f>VLOOKUP(K42,CódigosRetorno!$A$2:$B$1683,2,FALSE)</f>
        <v>El dato ingresado como atributo @schemeAgencyName es incorrecto.</v>
      </c>
      <c r="M42" s="144" t="s">
        <v>424</v>
      </c>
      <c r="N42" s="163" t="s">
        <v>163</v>
      </c>
      <c r="O42" s="318"/>
    </row>
    <row r="43" spans="1:15" ht="24" x14ac:dyDescent="0.3">
      <c r="A43" s="318"/>
      <c r="B43" s="970"/>
      <c r="C43" s="1005"/>
      <c r="D43" s="1000"/>
      <c r="E43" s="1000"/>
      <c r="F43" s="1000"/>
      <c r="G43" s="163" t="s">
        <v>3903</v>
      </c>
      <c r="H43" s="96" t="s">
        <v>3904</v>
      </c>
      <c r="I43" s="152" t="s">
        <v>6308</v>
      </c>
      <c r="J43" s="721" t="s">
        <v>1075</v>
      </c>
      <c r="K43" s="722" t="s">
        <v>4233</v>
      </c>
      <c r="L43" s="152" t="str">
        <f>VLOOKUP(K43,CódigosRetorno!$A$2:$B$1683,2,FALSE)</f>
        <v>El dato ingresado como atributo @schemeURI es incorrecto.</v>
      </c>
      <c r="M43" s="144" t="s">
        <v>424</v>
      </c>
      <c r="N43" s="163" t="s">
        <v>163</v>
      </c>
      <c r="O43" s="318"/>
    </row>
    <row r="44" spans="1:15" ht="48" x14ac:dyDescent="0.3">
      <c r="A44" s="318"/>
      <c r="B44" s="151">
        <f>B35+1</f>
        <v>11</v>
      </c>
      <c r="C44" s="152" t="s">
        <v>5680</v>
      </c>
      <c r="D44" s="144" t="s">
        <v>3</v>
      </c>
      <c r="E44" s="144" t="s">
        <v>8</v>
      </c>
      <c r="F44" s="151" t="s">
        <v>3905</v>
      </c>
      <c r="G44" s="144"/>
      <c r="H44" s="154" t="s">
        <v>84</v>
      </c>
      <c r="I44" s="593" t="s">
        <v>6322</v>
      </c>
      <c r="J44" s="588" t="s">
        <v>1075</v>
      </c>
      <c r="K44" s="374" t="s">
        <v>1192</v>
      </c>
      <c r="L44" s="152" t="str">
        <f>VLOOKUP(K44,CódigosRetorno!$A$2:$B$1683,2,FALSE)</f>
        <v>El nombre comercial del emisor no cumple con el formato establecido</v>
      </c>
      <c r="M44" s="144" t="s">
        <v>163</v>
      </c>
      <c r="N44" s="151" t="s">
        <v>163</v>
      </c>
      <c r="O44" s="318"/>
    </row>
    <row r="45" spans="1:15" ht="24" x14ac:dyDescent="0.3">
      <c r="A45" s="318"/>
      <c r="B45" s="975">
        <f>B44+1</f>
        <v>12</v>
      </c>
      <c r="C45" s="1030" t="s">
        <v>48</v>
      </c>
      <c r="D45" s="1008" t="s">
        <v>3</v>
      </c>
      <c r="E45" s="1008" t="s">
        <v>4</v>
      </c>
      <c r="F45" s="975" t="s">
        <v>3905</v>
      </c>
      <c r="G45" s="1008"/>
      <c r="H45" s="980" t="s">
        <v>83</v>
      </c>
      <c r="I45" s="152" t="s">
        <v>2854</v>
      </c>
      <c r="J45" s="160" t="s">
        <v>171</v>
      </c>
      <c r="K45" s="162" t="s">
        <v>2385</v>
      </c>
      <c r="L45" s="152" t="str">
        <f>VLOOKUP(K45,CódigosRetorno!$A$2:$B$1683,2,FALSE)</f>
        <v>El XML no contiene el tag o no existe informacion de RegistrationName del emisor del documento</v>
      </c>
      <c r="M45" s="144" t="s">
        <v>424</v>
      </c>
      <c r="N45" s="151" t="s">
        <v>163</v>
      </c>
      <c r="O45" s="318"/>
    </row>
    <row r="46" spans="1:15" ht="48" x14ac:dyDescent="0.3">
      <c r="A46" s="318"/>
      <c r="B46" s="975"/>
      <c r="C46" s="1030"/>
      <c r="D46" s="1008"/>
      <c r="E46" s="1008"/>
      <c r="F46" s="975"/>
      <c r="G46" s="1008"/>
      <c r="H46" s="997"/>
      <c r="I46" s="773" t="s">
        <v>6322</v>
      </c>
      <c r="J46" s="772" t="s">
        <v>171</v>
      </c>
      <c r="K46" s="381" t="s">
        <v>2384</v>
      </c>
      <c r="L46" s="768" t="str">
        <f>VLOOKUP(K46,CódigosRetorno!$A$2:$B$1683,2,FALSE)</f>
        <v>RegistrationName - El nombre o razon social del emisor no cumple con el estandar</v>
      </c>
      <c r="M46" s="766" t="s">
        <v>424</v>
      </c>
      <c r="N46" s="767" t="s">
        <v>163</v>
      </c>
      <c r="O46" s="318"/>
    </row>
    <row r="47" spans="1:15" ht="48" x14ac:dyDescent="0.3">
      <c r="A47" s="318"/>
      <c r="B47" s="975"/>
      <c r="C47" s="1030"/>
      <c r="D47" s="1008"/>
      <c r="E47" s="1008"/>
      <c r="F47" s="975"/>
      <c r="G47" s="1008"/>
      <c r="H47" s="981"/>
      <c r="I47" s="593" t="s">
        <v>6322</v>
      </c>
      <c r="J47" s="373" t="s">
        <v>1075</v>
      </c>
      <c r="K47" s="374" t="s">
        <v>6763</v>
      </c>
      <c r="L47" s="152" t="str">
        <f>VLOOKUP(K47,CódigosRetorno!$A$2:$B$1683,2,FALSE)</f>
        <v>RegistrationName - El nombre o razon social del emisor no cumple con el estandar</v>
      </c>
      <c r="M47" s="144" t="s">
        <v>424</v>
      </c>
      <c r="N47" s="151" t="s">
        <v>163</v>
      </c>
      <c r="O47" s="318"/>
    </row>
    <row r="48" spans="1:15" ht="48" x14ac:dyDescent="0.3">
      <c r="A48" s="318"/>
      <c r="B48" s="999">
        <v>13</v>
      </c>
      <c r="C48" s="1157" t="s">
        <v>5681</v>
      </c>
      <c r="D48" s="999" t="s">
        <v>3</v>
      </c>
      <c r="E48" s="999" t="s">
        <v>8</v>
      </c>
      <c r="F48" s="151" t="s">
        <v>3906</v>
      </c>
      <c r="G48" s="144"/>
      <c r="H48" s="152" t="s">
        <v>4194</v>
      </c>
      <c r="I48" s="593" t="s">
        <v>6473</v>
      </c>
      <c r="J48" s="588" t="s">
        <v>1075</v>
      </c>
      <c r="K48" s="373" t="s">
        <v>1190</v>
      </c>
      <c r="L48" s="152" t="str">
        <f>VLOOKUP(K48,CódigosRetorno!$A$2:$B$1683,2,FALSE)</f>
        <v>La dirección completa y detallada del domicilio fiscal del emisor no cumple con el formato establecido</v>
      </c>
      <c r="M48" s="144" t="s">
        <v>424</v>
      </c>
      <c r="N48" s="163" t="s">
        <v>163</v>
      </c>
      <c r="O48" s="318"/>
    </row>
    <row r="49" spans="1:15" ht="48" x14ac:dyDescent="0.3">
      <c r="A49" s="318"/>
      <c r="B49" s="1006"/>
      <c r="C49" s="1158"/>
      <c r="D49" s="1006"/>
      <c r="E49" s="1006"/>
      <c r="F49" s="151" t="s">
        <v>45</v>
      </c>
      <c r="G49" s="144"/>
      <c r="H49" s="152" t="s">
        <v>4195</v>
      </c>
      <c r="I49" s="593" t="s">
        <v>6496</v>
      </c>
      <c r="J49" s="588" t="s">
        <v>1075</v>
      </c>
      <c r="K49" s="373" t="s">
        <v>1189</v>
      </c>
      <c r="L49" s="152" t="str">
        <f>VLOOKUP(K49,CódigosRetorno!$A$2:$B$1683,2,FALSE)</f>
        <v>La urbanización del domicilio fiscal del emisor no cumple con el formato establecido</v>
      </c>
      <c r="M49" s="144" t="s">
        <v>424</v>
      </c>
      <c r="N49" s="163" t="s">
        <v>163</v>
      </c>
      <c r="O49" s="318"/>
    </row>
    <row r="50" spans="1:15" ht="48" x14ac:dyDescent="0.3">
      <c r="A50" s="318"/>
      <c r="B50" s="1006"/>
      <c r="C50" s="1158"/>
      <c r="D50" s="1006"/>
      <c r="E50" s="1006"/>
      <c r="F50" s="151" t="s">
        <v>17</v>
      </c>
      <c r="G50" s="144"/>
      <c r="H50" s="152" t="s">
        <v>4196</v>
      </c>
      <c r="I50" s="593" t="s">
        <v>6497</v>
      </c>
      <c r="J50" s="588" t="s">
        <v>1075</v>
      </c>
      <c r="K50" s="373" t="s">
        <v>1188</v>
      </c>
      <c r="L50" s="152" t="str">
        <f>VLOOKUP(K50,CódigosRetorno!$A$2:$B$1683,2,FALSE)</f>
        <v>La provincia del domicilio fiscal del emisor no cumple con el formato establecido</v>
      </c>
      <c r="M50" s="144" t="s">
        <v>424</v>
      </c>
      <c r="N50" s="163" t="s">
        <v>163</v>
      </c>
      <c r="O50" s="318"/>
    </row>
    <row r="51" spans="1:15" ht="36" x14ac:dyDescent="0.3">
      <c r="A51" s="318"/>
      <c r="B51" s="1006"/>
      <c r="C51" s="1158"/>
      <c r="D51" s="1006"/>
      <c r="E51" s="1006"/>
      <c r="F51" s="145" t="s">
        <v>44</v>
      </c>
      <c r="G51" s="144" t="s">
        <v>5702</v>
      </c>
      <c r="H51" s="152" t="s">
        <v>4197</v>
      </c>
      <c r="I51" s="559" t="s">
        <v>2948</v>
      </c>
      <c r="J51" s="558" t="s">
        <v>1075</v>
      </c>
      <c r="K51" s="373" t="s">
        <v>1191</v>
      </c>
      <c r="L51" s="152" t="str">
        <f>VLOOKUP(K51,CódigosRetorno!$A$2:$B$1683,2,FALSE)</f>
        <v>El codigo de ubigeo del domicilio fiscal del emisor no es válido</v>
      </c>
      <c r="M51" s="144" t="s">
        <v>424</v>
      </c>
      <c r="N51" s="151" t="s">
        <v>4642</v>
      </c>
      <c r="O51" s="318"/>
    </row>
    <row r="52" spans="1:15" ht="24" x14ac:dyDescent="0.3">
      <c r="A52" s="318"/>
      <c r="B52" s="1006"/>
      <c r="C52" s="1158"/>
      <c r="D52" s="1006"/>
      <c r="E52" s="1006"/>
      <c r="F52" s="975"/>
      <c r="G52" s="151" t="s">
        <v>3911</v>
      </c>
      <c r="H52" s="101" t="s">
        <v>3902</v>
      </c>
      <c r="I52" s="152" t="s">
        <v>4243</v>
      </c>
      <c r="J52" s="144" t="s">
        <v>1075</v>
      </c>
      <c r="K52" s="160" t="s">
        <v>4232</v>
      </c>
      <c r="L52" s="152" t="str">
        <f>VLOOKUP(K52,CódigosRetorno!$A$2:$B$1683,2,FALSE)</f>
        <v>El dato ingresado como atributo @schemeAgencyName es incorrecto.</v>
      </c>
      <c r="M52" s="144" t="s">
        <v>163</v>
      </c>
      <c r="N52" s="163" t="s">
        <v>163</v>
      </c>
      <c r="O52" s="318"/>
    </row>
    <row r="53" spans="1:15" ht="24" x14ac:dyDescent="0.3">
      <c r="A53" s="318"/>
      <c r="B53" s="1006"/>
      <c r="C53" s="1158"/>
      <c r="D53" s="1006"/>
      <c r="E53" s="1006"/>
      <c r="F53" s="975"/>
      <c r="G53" s="151" t="s">
        <v>3912</v>
      </c>
      <c r="H53" s="101" t="s">
        <v>3901</v>
      </c>
      <c r="I53" s="152" t="s">
        <v>4244</v>
      </c>
      <c r="J53" s="144" t="s">
        <v>1075</v>
      </c>
      <c r="K53" s="160" t="s">
        <v>4231</v>
      </c>
      <c r="L53" s="152" t="str">
        <f>VLOOKUP(K53,CódigosRetorno!$A$2:$B$1683,2,FALSE)</f>
        <v>El dato ingresado como atributo @schemeName es incorrecto.</v>
      </c>
      <c r="M53" s="144" t="s">
        <v>163</v>
      </c>
      <c r="N53" s="163" t="s">
        <v>163</v>
      </c>
      <c r="O53" s="318"/>
    </row>
    <row r="54" spans="1:15" ht="48" x14ac:dyDescent="0.3">
      <c r="A54" s="318"/>
      <c r="B54" s="1006"/>
      <c r="C54" s="1158"/>
      <c r="D54" s="1006"/>
      <c r="E54" s="1006"/>
      <c r="F54" s="151" t="s">
        <v>17</v>
      </c>
      <c r="G54" s="144"/>
      <c r="H54" s="152" t="s">
        <v>4198</v>
      </c>
      <c r="I54" s="593" t="s">
        <v>6497</v>
      </c>
      <c r="J54" s="588" t="s">
        <v>1075</v>
      </c>
      <c r="K54" s="373" t="s">
        <v>1187</v>
      </c>
      <c r="L54" s="152" t="str">
        <f>VLOOKUP(K54,CódigosRetorno!$A$2:$B$1683,2,FALSE)</f>
        <v>El departamento del domicilio fiscal del emisor no cumple con el formato establecido</v>
      </c>
      <c r="M54" s="144" t="s">
        <v>424</v>
      </c>
      <c r="N54" s="163" t="s">
        <v>163</v>
      </c>
      <c r="O54" s="318"/>
    </row>
    <row r="55" spans="1:15" ht="48" x14ac:dyDescent="0.3">
      <c r="A55" s="318"/>
      <c r="B55" s="1006"/>
      <c r="C55" s="1158"/>
      <c r="D55" s="1006"/>
      <c r="E55" s="1006"/>
      <c r="F55" s="151" t="s">
        <v>17</v>
      </c>
      <c r="G55" s="144"/>
      <c r="H55" s="152" t="s">
        <v>4199</v>
      </c>
      <c r="I55" s="593" t="s">
        <v>6497</v>
      </c>
      <c r="J55" s="588" t="s">
        <v>1075</v>
      </c>
      <c r="K55" s="373" t="s">
        <v>1186</v>
      </c>
      <c r="L55" s="152" t="str">
        <f>VLOOKUP(K55,CódigosRetorno!$A$2:$B$1683,2,FALSE)</f>
        <v>El distrito del domicilio fiscal del emisor no cumple con el formato establecido</v>
      </c>
      <c r="M55" s="144" t="s">
        <v>424</v>
      </c>
      <c r="N55" s="163" t="s">
        <v>163</v>
      </c>
      <c r="O55" s="318"/>
    </row>
    <row r="56" spans="1:15" ht="36" x14ac:dyDescent="0.3">
      <c r="A56" s="318"/>
      <c r="B56" s="1006"/>
      <c r="C56" s="1158"/>
      <c r="D56" s="1006"/>
      <c r="E56" s="1006"/>
      <c r="F56" s="151" t="s">
        <v>9</v>
      </c>
      <c r="G56" s="144" t="s">
        <v>5703</v>
      </c>
      <c r="H56" s="152" t="s">
        <v>4200</v>
      </c>
      <c r="I56" s="152" t="s">
        <v>3083</v>
      </c>
      <c r="J56" s="144" t="s">
        <v>1075</v>
      </c>
      <c r="K56" s="160" t="s">
        <v>1285</v>
      </c>
      <c r="L56" s="152" t="str">
        <f>VLOOKUP(K56,CódigosRetorno!$A$2:$B$1683,2,FALSE)</f>
        <v>El codigo de pais debe ser PE</v>
      </c>
      <c r="M56" s="144" t="s">
        <v>424</v>
      </c>
      <c r="N56" s="163" t="s">
        <v>163</v>
      </c>
      <c r="O56" s="318"/>
    </row>
    <row r="57" spans="1:15" ht="24" x14ac:dyDescent="0.3">
      <c r="A57" s="318"/>
      <c r="B57" s="1006"/>
      <c r="C57" s="1158"/>
      <c r="D57" s="1006"/>
      <c r="E57" s="1006"/>
      <c r="F57" s="969"/>
      <c r="G57" s="163" t="s">
        <v>3916</v>
      </c>
      <c r="H57" s="152" t="s">
        <v>3894</v>
      </c>
      <c r="I57" s="152" t="s">
        <v>6309</v>
      </c>
      <c r="J57" s="144" t="s">
        <v>1075</v>
      </c>
      <c r="K57" s="160" t="s">
        <v>4230</v>
      </c>
      <c r="L57" s="152" t="str">
        <f>VLOOKUP(K57,CódigosRetorno!$A$2:$B$1683,2,FALSE)</f>
        <v>El dato ingresado como atributo @listID es incorrecto.</v>
      </c>
      <c r="M57" s="144" t="s">
        <v>424</v>
      </c>
      <c r="N57" s="151" t="s">
        <v>163</v>
      </c>
      <c r="O57" s="318"/>
    </row>
    <row r="58" spans="1:15" ht="24" x14ac:dyDescent="0.3">
      <c r="A58" s="318"/>
      <c r="B58" s="1006"/>
      <c r="C58" s="1158"/>
      <c r="D58" s="1006"/>
      <c r="E58" s="1006"/>
      <c r="F58" s="996"/>
      <c r="G58" s="163" t="s">
        <v>3917</v>
      </c>
      <c r="H58" s="152" t="s">
        <v>3886</v>
      </c>
      <c r="I58" s="152" t="s">
        <v>6306</v>
      </c>
      <c r="J58" s="144" t="s">
        <v>1075</v>
      </c>
      <c r="K58" s="160" t="s">
        <v>4226</v>
      </c>
      <c r="L58" s="152" t="str">
        <f>VLOOKUP(K58,CódigosRetorno!$A$2:$B$1683,2,FALSE)</f>
        <v>El dato ingresado como atributo @listAgencyName es incorrecto.</v>
      </c>
      <c r="M58" s="144" t="s">
        <v>424</v>
      </c>
      <c r="N58" s="163" t="s">
        <v>163</v>
      </c>
      <c r="O58" s="318"/>
    </row>
    <row r="59" spans="1:15" ht="24" x14ac:dyDescent="0.3">
      <c r="A59" s="318"/>
      <c r="B59" s="1000"/>
      <c r="C59" s="1159"/>
      <c r="D59" s="1000"/>
      <c r="E59" s="1000"/>
      <c r="F59" s="970"/>
      <c r="G59" s="151" t="s">
        <v>3918</v>
      </c>
      <c r="H59" s="152" t="s">
        <v>3888</v>
      </c>
      <c r="I59" s="152" t="s">
        <v>6435</v>
      </c>
      <c r="J59" s="160" t="s">
        <v>1075</v>
      </c>
      <c r="K59" s="162" t="s">
        <v>4227</v>
      </c>
      <c r="L59" s="152" t="str">
        <f>VLOOKUP(K59,CódigosRetorno!$A$2:$B$1683,2,FALSE)</f>
        <v>El dato ingresado como atributo @listName es incorrecto.</v>
      </c>
      <c r="M59" s="144" t="s">
        <v>424</v>
      </c>
      <c r="N59" s="163" t="s">
        <v>163</v>
      </c>
      <c r="O59" s="318"/>
    </row>
    <row r="60" spans="1:15" ht="24" x14ac:dyDescent="0.3">
      <c r="A60" s="318"/>
      <c r="B60" s="969">
        <v>14</v>
      </c>
      <c r="C60" s="1004" t="s">
        <v>5023</v>
      </c>
      <c r="D60" s="999" t="s">
        <v>3</v>
      </c>
      <c r="E60" s="969" t="s">
        <v>4</v>
      </c>
      <c r="F60" s="969" t="s">
        <v>40</v>
      </c>
      <c r="G60" s="999" t="s">
        <v>62</v>
      </c>
      <c r="H60" s="1004" t="s">
        <v>4201</v>
      </c>
      <c r="I60" s="148" t="s">
        <v>2854</v>
      </c>
      <c r="J60" s="160" t="s">
        <v>1075</v>
      </c>
      <c r="K60" s="160" t="s">
        <v>3735</v>
      </c>
      <c r="L60" s="152" t="str">
        <f>VLOOKUP(K60,CódigosRetorno!$A$2:$B$1683,2,FALSE)</f>
        <v>El XML no contiene el tag o no existe información del código de local anexo del emisor</v>
      </c>
      <c r="M60" s="144"/>
      <c r="N60" s="151" t="s">
        <v>163</v>
      </c>
      <c r="O60" s="318"/>
    </row>
    <row r="61" spans="1:15" ht="24" x14ac:dyDescent="0.3">
      <c r="A61" s="318"/>
      <c r="B61" s="996"/>
      <c r="C61" s="1028"/>
      <c r="D61" s="1006"/>
      <c r="E61" s="996"/>
      <c r="F61" s="996"/>
      <c r="G61" s="1006"/>
      <c r="H61" s="1028"/>
      <c r="I61" s="152" t="s">
        <v>4723</v>
      </c>
      <c r="J61" s="144" t="s">
        <v>1075</v>
      </c>
      <c r="K61" s="160" t="s">
        <v>3868</v>
      </c>
      <c r="L61" s="152" t="str">
        <f>VLOOKUP(K61,CódigosRetorno!$A$2:$B$1683,2,FALSE)</f>
        <v>El dato ingresado como local anexo no cumple con el formato establecido</v>
      </c>
      <c r="M61" s="144"/>
      <c r="N61" s="151" t="s">
        <v>163</v>
      </c>
      <c r="O61" s="318"/>
    </row>
    <row r="62" spans="1:15" ht="24" x14ac:dyDescent="0.3">
      <c r="A62" s="318"/>
      <c r="B62" s="996"/>
      <c r="C62" s="1028"/>
      <c r="D62" s="1006"/>
      <c r="E62" s="969" t="s">
        <v>8</v>
      </c>
      <c r="F62" s="969"/>
      <c r="G62" s="151" t="s">
        <v>3885</v>
      </c>
      <c r="H62" s="101" t="s">
        <v>3886</v>
      </c>
      <c r="I62" s="152" t="s">
        <v>4238</v>
      </c>
      <c r="J62" s="144" t="s">
        <v>1075</v>
      </c>
      <c r="K62" s="160" t="s">
        <v>4226</v>
      </c>
      <c r="L62" s="152" t="str">
        <f>VLOOKUP(K62,CódigosRetorno!$A$2:$B$1683,2,FALSE)</f>
        <v>El dato ingresado como atributo @listAgencyName es incorrecto.</v>
      </c>
      <c r="M62" s="144" t="s">
        <v>424</v>
      </c>
      <c r="N62" s="151" t="s">
        <v>163</v>
      </c>
      <c r="O62" s="318"/>
    </row>
    <row r="63" spans="1:15" ht="24" x14ac:dyDescent="0.3">
      <c r="A63" s="318"/>
      <c r="B63" s="970"/>
      <c r="C63" s="1005"/>
      <c r="D63" s="1000"/>
      <c r="E63" s="970"/>
      <c r="F63" s="970"/>
      <c r="G63" s="151" t="s">
        <v>3964</v>
      </c>
      <c r="H63" s="101" t="s">
        <v>3888</v>
      </c>
      <c r="I63" s="152" t="s">
        <v>4245</v>
      </c>
      <c r="J63" s="144" t="s">
        <v>1075</v>
      </c>
      <c r="K63" s="160" t="s">
        <v>4227</v>
      </c>
      <c r="L63" s="152" t="str">
        <f>VLOOKUP(K63,CódigosRetorno!$A$2:$B$1683,2,FALSE)</f>
        <v>El dato ingresado como atributo @listName es incorrecto.</v>
      </c>
      <c r="M63" s="144" t="s">
        <v>424</v>
      </c>
      <c r="N63" s="163" t="s">
        <v>163</v>
      </c>
      <c r="O63" s="318"/>
    </row>
    <row r="64" spans="1:15" x14ac:dyDescent="0.3">
      <c r="A64" s="318"/>
      <c r="B64" s="187" t="s">
        <v>6053</v>
      </c>
      <c r="C64" s="187"/>
      <c r="D64" s="191"/>
      <c r="E64" s="181" t="s">
        <v>163</v>
      </c>
      <c r="F64" s="182" t="s">
        <v>163</v>
      </c>
      <c r="G64" s="182" t="s">
        <v>163</v>
      </c>
      <c r="H64" s="183"/>
      <c r="I64" s="179" t="s">
        <v>163</v>
      </c>
      <c r="J64" s="184" t="s">
        <v>163</v>
      </c>
      <c r="K64" s="185" t="s">
        <v>163</v>
      </c>
      <c r="L64" s="179" t="str">
        <f>VLOOKUP(K64,CódigosRetorno!$A$2:$B$1683,2,FALSE)</f>
        <v>-</v>
      </c>
      <c r="M64" s="184" t="s">
        <v>163</v>
      </c>
      <c r="N64" s="186" t="s">
        <v>163</v>
      </c>
      <c r="O64" s="318"/>
    </row>
    <row r="65" spans="1:15" ht="24" x14ac:dyDescent="0.3">
      <c r="A65" s="318"/>
      <c r="B65" s="969">
        <f>+B60+1</f>
        <v>15</v>
      </c>
      <c r="C65" s="1004" t="s">
        <v>3919</v>
      </c>
      <c r="D65" s="999" t="s">
        <v>3</v>
      </c>
      <c r="E65" s="1008" t="s">
        <v>4</v>
      </c>
      <c r="F65" s="975" t="s">
        <v>11</v>
      </c>
      <c r="G65" s="1008"/>
      <c r="H65" s="1004" t="s">
        <v>4202</v>
      </c>
      <c r="I65" s="152" t="s">
        <v>2854</v>
      </c>
      <c r="J65" s="160" t="s">
        <v>171</v>
      </c>
      <c r="K65" s="162" t="s">
        <v>1622</v>
      </c>
      <c r="L65" s="152" t="str">
        <f>VLOOKUP(K65,CódigosRetorno!$A$2:$B$1683,2,FALSE)</f>
        <v>El XML no contiene el tag o no existe información del número de documento de identidad del cliente</v>
      </c>
      <c r="M65" s="144" t="s">
        <v>424</v>
      </c>
      <c r="N65" s="151" t="s">
        <v>163</v>
      </c>
      <c r="O65" s="318"/>
    </row>
    <row r="66" spans="1:15" ht="36" x14ac:dyDescent="0.3">
      <c r="A66" s="318"/>
      <c r="B66" s="996"/>
      <c r="C66" s="1028"/>
      <c r="D66" s="1006"/>
      <c r="E66" s="1008"/>
      <c r="F66" s="975"/>
      <c r="G66" s="1008"/>
      <c r="H66" s="1028"/>
      <c r="I66" s="152" t="s">
        <v>3086</v>
      </c>
      <c r="J66" s="160" t="s">
        <v>171</v>
      </c>
      <c r="K66" s="162" t="s">
        <v>700</v>
      </c>
      <c r="L66" s="152" t="str">
        <f>VLOOKUP(K66,CódigosRetorno!$A$2:$B$1683,2,FALSE)</f>
        <v>El numero de documento de identidad del receptor debe ser  RUC</v>
      </c>
      <c r="M66" s="144" t="s">
        <v>424</v>
      </c>
      <c r="N66" s="151" t="s">
        <v>163</v>
      </c>
      <c r="O66" s="318"/>
    </row>
    <row r="67" spans="1:15" ht="24" x14ac:dyDescent="0.3">
      <c r="A67" s="318"/>
      <c r="B67" s="996"/>
      <c r="C67" s="1028"/>
      <c r="D67" s="1006"/>
      <c r="E67" s="1008"/>
      <c r="F67" s="975"/>
      <c r="G67" s="1008"/>
      <c r="H67" s="1028"/>
      <c r="I67" s="152" t="s">
        <v>2826</v>
      </c>
      <c r="J67" s="160" t="s">
        <v>171</v>
      </c>
      <c r="K67" s="162" t="s">
        <v>4621</v>
      </c>
      <c r="L67" s="152" t="str">
        <f>VLOOKUP(K67,CódigosRetorno!$A$2:$B$1683,2,FALSE)</f>
        <v>El numero de RUC del receptor no existe.</v>
      </c>
      <c r="M67" s="144" t="s">
        <v>185</v>
      </c>
      <c r="N67" s="151" t="s">
        <v>2513</v>
      </c>
      <c r="O67" s="318"/>
    </row>
    <row r="68" spans="1:15" ht="36" x14ac:dyDescent="0.3">
      <c r="A68" s="318"/>
      <c r="B68" s="996"/>
      <c r="C68" s="1028"/>
      <c r="D68" s="1006"/>
      <c r="E68" s="1008"/>
      <c r="F68" s="975"/>
      <c r="G68" s="1008"/>
      <c r="H68" s="1028"/>
      <c r="I68" s="152" t="s">
        <v>2753</v>
      </c>
      <c r="J68" s="160" t="s">
        <v>1075</v>
      </c>
      <c r="K68" s="162" t="s">
        <v>1324</v>
      </c>
      <c r="L68" s="152" t="str">
        <f>VLOOKUP(K68,CódigosRetorno!$A$2:$B$1683,2,FALSE)</f>
        <v>El RUC  del receptor no esta activo</v>
      </c>
      <c r="M68" s="144" t="s">
        <v>185</v>
      </c>
      <c r="N68" s="151" t="s">
        <v>2513</v>
      </c>
      <c r="O68" s="318"/>
    </row>
    <row r="69" spans="1:15" ht="36" x14ac:dyDescent="0.3">
      <c r="A69" s="318"/>
      <c r="B69" s="996"/>
      <c r="C69" s="1028"/>
      <c r="D69" s="1006"/>
      <c r="E69" s="1008"/>
      <c r="F69" s="975"/>
      <c r="G69" s="1008"/>
      <c r="H69" s="1005"/>
      <c r="I69" s="920" t="s">
        <v>5782</v>
      </c>
      <c r="J69" s="921" t="s">
        <v>1075</v>
      </c>
      <c r="K69" s="922" t="s">
        <v>1322</v>
      </c>
      <c r="L69" s="152" t="str">
        <f>VLOOKUP(K69,CódigosRetorno!$A$2:$B$1683,2,FALSE)</f>
        <v>El RUC del receptor no esta habido</v>
      </c>
      <c r="M69" s="144" t="s">
        <v>185</v>
      </c>
      <c r="N69" s="151" t="s">
        <v>2513</v>
      </c>
      <c r="O69" s="318"/>
    </row>
    <row r="70" spans="1:15" ht="24" x14ac:dyDescent="0.3">
      <c r="A70" s="318"/>
      <c r="B70" s="996"/>
      <c r="C70" s="1028"/>
      <c r="D70" s="1006"/>
      <c r="E70" s="1008"/>
      <c r="F70" s="969" t="s">
        <v>43</v>
      </c>
      <c r="G70" s="969" t="s">
        <v>5701</v>
      </c>
      <c r="H70" s="1004" t="s">
        <v>4203</v>
      </c>
      <c r="I70" s="152" t="s">
        <v>6310</v>
      </c>
      <c r="J70" s="160" t="s">
        <v>171</v>
      </c>
      <c r="K70" s="162" t="s">
        <v>1622</v>
      </c>
      <c r="L70" s="152" t="str">
        <f>VLOOKUP(K70,CódigosRetorno!$A$2:$B$1683,2,FALSE)</f>
        <v>El XML no contiene el tag o no existe información del número de documento de identidad del cliente</v>
      </c>
      <c r="M70" s="144" t="s">
        <v>424</v>
      </c>
      <c r="N70" s="151" t="s">
        <v>163</v>
      </c>
      <c r="O70" s="318"/>
    </row>
    <row r="71" spans="1:15" ht="36" x14ac:dyDescent="0.3">
      <c r="A71" s="318"/>
      <c r="B71" s="996"/>
      <c r="C71" s="1028"/>
      <c r="D71" s="1006"/>
      <c r="E71" s="1008"/>
      <c r="F71" s="970"/>
      <c r="G71" s="970"/>
      <c r="H71" s="1005"/>
      <c r="I71" s="152" t="s">
        <v>5080</v>
      </c>
      <c r="J71" s="160" t="s">
        <v>171</v>
      </c>
      <c r="K71" s="162" t="s">
        <v>703</v>
      </c>
      <c r="L71" s="152" t="str">
        <f>VLOOKUP(K71,CódigosRetorno!$A$2:$B$1683,2,FALSE)</f>
        <v>El dato ingresado  en el tipo de documento de identidad del receptor no cumple con el estandar o no esta permitido.</v>
      </c>
      <c r="M71" s="144"/>
      <c r="N71" s="151" t="s">
        <v>4654</v>
      </c>
      <c r="O71" s="318"/>
    </row>
    <row r="72" spans="1:15" ht="24" x14ac:dyDescent="0.3">
      <c r="A72" s="318"/>
      <c r="B72" s="996"/>
      <c r="C72" s="1028"/>
      <c r="D72" s="1006"/>
      <c r="E72" s="999" t="s">
        <v>8</v>
      </c>
      <c r="F72" s="969"/>
      <c r="G72" s="163" t="s">
        <v>3900</v>
      </c>
      <c r="H72" s="152" t="s">
        <v>3901</v>
      </c>
      <c r="I72" s="152" t="s">
        <v>6307</v>
      </c>
      <c r="J72" s="144" t="s">
        <v>1075</v>
      </c>
      <c r="K72" s="160" t="s">
        <v>4231</v>
      </c>
      <c r="L72" s="152" t="str">
        <f>VLOOKUP(K72,CódigosRetorno!$A$2:$B$1683,2,FALSE)</f>
        <v>El dato ingresado como atributo @schemeName es incorrecto.</v>
      </c>
      <c r="M72" s="144" t="s">
        <v>424</v>
      </c>
      <c r="N72" s="163" t="s">
        <v>163</v>
      </c>
      <c r="O72" s="318"/>
    </row>
    <row r="73" spans="1:15" ht="24" x14ac:dyDescent="0.3">
      <c r="A73" s="318"/>
      <c r="B73" s="996"/>
      <c r="C73" s="1028"/>
      <c r="D73" s="1006"/>
      <c r="E73" s="1006"/>
      <c r="F73" s="996"/>
      <c r="G73" s="163" t="s">
        <v>3885</v>
      </c>
      <c r="H73" s="152" t="s">
        <v>3902</v>
      </c>
      <c r="I73" s="152" t="s">
        <v>4238</v>
      </c>
      <c r="J73" s="144" t="s">
        <v>1075</v>
      </c>
      <c r="K73" s="160" t="s">
        <v>4232</v>
      </c>
      <c r="L73" s="152" t="str">
        <f>VLOOKUP(K73,CódigosRetorno!$A$2:$B$1683,2,FALSE)</f>
        <v>El dato ingresado como atributo @schemeAgencyName es incorrecto.</v>
      </c>
      <c r="M73" s="144" t="s">
        <v>424</v>
      </c>
      <c r="N73" s="163" t="s">
        <v>163</v>
      </c>
      <c r="O73" s="318"/>
    </row>
    <row r="74" spans="1:15" ht="24" x14ac:dyDescent="0.3">
      <c r="A74" s="318"/>
      <c r="B74" s="970"/>
      <c r="C74" s="1005"/>
      <c r="D74" s="1000"/>
      <c r="E74" s="1000"/>
      <c r="F74" s="970"/>
      <c r="G74" s="163" t="s">
        <v>3903</v>
      </c>
      <c r="H74" s="152" t="s">
        <v>3904</v>
      </c>
      <c r="I74" s="152" t="s">
        <v>6308</v>
      </c>
      <c r="J74" s="160" t="s">
        <v>1075</v>
      </c>
      <c r="K74" s="162" t="s">
        <v>4233</v>
      </c>
      <c r="L74" s="152" t="str">
        <f>VLOOKUP(K74,CódigosRetorno!$A$2:$B$1683,2,FALSE)</f>
        <v>El dato ingresado como atributo @schemeURI es incorrecto.</v>
      </c>
      <c r="M74" s="144" t="s">
        <v>424</v>
      </c>
      <c r="N74" s="163" t="s">
        <v>163</v>
      </c>
      <c r="O74" s="318"/>
    </row>
    <row r="75" spans="1:15" ht="24" x14ac:dyDescent="0.3">
      <c r="A75" s="318"/>
      <c r="B75" s="975">
        <f>B65+1</f>
        <v>16</v>
      </c>
      <c r="C75" s="974" t="s">
        <v>49</v>
      </c>
      <c r="D75" s="999" t="s">
        <v>3</v>
      </c>
      <c r="E75" s="1008" t="s">
        <v>4</v>
      </c>
      <c r="F75" s="975" t="s">
        <v>3905</v>
      </c>
      <c r="G75" s="1008"/>
      <c r="H75" s="980" t="s">
        <v>86</v>
      </c>
      <c r="I75" s="152" t="s">
        <v>2854</v>
      </c>
      <c r="J75" s="160" t="s">
        <v>171</v>
      </c>
      <c r="K75" s="162" t="s">
        <v>704</v>
      </c>
      <c r="L75" s="152" t="str">
        <f>VLOOKUP(K75,CódigosRetorno!$A$2:$B$1683,2,FALSE)</f>
        <v>El XML no contiene el tag o no existe informacion de RegistrationName del receptor del documento</v>
      </c>
      <c r="M75" s="144" t="s">
        <v>163</v>
      </c>
      <c r="N75" s="151" t="s">
        <v>163</v>
      </c>
      <c r="O75" s="318"/>
    </row>
    <row r="76" spans="1:15" ht="48" x14ac:dyDescent="0.3">
      <c r="A76" s="318"/>
      <c r="B76" s="975"/>
      <c r="C76" s="974"/>
      <c r="D76" s="1000"/>
      <c r="E76" s="1008"/>
      <c r="F76" s="975"/>
      <c r="G76" s="1008"/>
      <c r="H76" s="981"/>
      <c r="I76" s="593" t="s">
        <v>6510</v>
      </c>
      <c r="J76" s="373" t="s">
        <v>171</v>
      </c>
      <c r="K76" s="374" t="s">
        <v>705</v>
      </c>
      <c r="L76" s="152" t="str">
        <f>VLOOKUP(K76,CódigosRetorno!$A$2:$B$1683,2,FALSE)</f>
        <v>RegistrationName -  El dato ingresado no cumple con el estandar</v>
      </c>
      <c r="M76" s="144"/>
      <c r="N76" s="151" t="s">
        <v>163</v>
      </c>
      <c r="O76" s="318"/>
    </row>
    <row r="77" spans="1:15" ht="48" x14ac:dyDescent="0.3">
      <c r="A77" s="318"/>
      <c r="B77" s="969">
        <f>B75+1</f>
        <v>17</v>
      </c>
      <c r="C77" s="1004" t="s">
        <v>5858</v>
      </c>
      <c r="D77" s="999" t="s">
        <v>3</v>
      </c>
      <c r="E77" s="999" t="s">
        <v>8</v>
      </c>
      <c r="F77" s="151" t="s">
        <v>11</v>
      </c>
      <c r="G77" s="144"/>
      <c r="H77" s="152" t="s">
        <v>5224</v>
      </c>
      <c r="I77" s="152" t="s">
        <v>2515</v>
      </c>
      <c r="J77" s="160" t="s">
        <v>163</v>
      </c>
      <c r="K77" s="162" t="s">
        <v>163</v>
      </c>
      <c r="L77" s="152" t="str">
        <f>VLOOKUP(K77,CódigosRetorno!$A$2:$B$1683,2,FALSE)</f>
        <v>-</v>
      </c>
      <c r="M77" s="144" t="s">
        <v>163</v>
      </c>
      <c r="N77" s="151" t="s">
        <v>163</v>
      </c>
      <c r="O77" s="318"/>
    </row>
    <row r="78" spans="1:15" ht="48" x14ac:dyDescent="0.3">
      <c r="A78" s="318"/>
      <c r="B78" s="996"/>
      <c r="C78" s="1028"/>
      <c r="D78" s="1006"/>
      <c r="E78" s="1006"/>
      <c r="F78" s="151" t="s">
        <v>43</v>
      </c>
      <c r="G78" s="144" t="s">
        <v>5701</v>
      </c>
      <c r="H78" s="152" t="s">
        <v>5225</v>
      </c>
      <c r="I78" s="152" t="s">
        <v>2515</v>
      </c>
      <c r="J78" s="160" t="s">
        <v>163</v>
      </c>
      <c r="K78" s="162" t="s">
        <v>163</v>
      </c>
      <c r="L78" s="152" t="str">
        <f>VLOOKUP(K78,CódigosRetorno!$A$2:$B$1683,2,FALSE)</f>
        <v>-</v>
      </c>
      <c r="M78" s="144" t="s">
        <v>163</v>
      </c>
      <c r="N78" s="163" t="s">
        <v>163</v>
      </c>
      <c r="O78" s="318"/>
    </row>
    <row r="79" spans="1:15" x14ac:dyDescent="0.3">
      <c r="A79" s="318"/>
      <c r="B79" s="996"/>
      <c r="C79" s="1028"/>
      <c r="D79" s="1006"/>
      <c r="E79" s="1006"/>
      <c r="F79" s="969"/>
      <c r="G79" s="163" t="s">
        <v>3900</v>
      </c>
      <c r="H79" s="152" t="s">
        <v>3901</v>
      </c>
      <c r="I79" s="152" t="s">
        <v>2515</v>
      </c>
      <c r="J79" s="144" t="s">
        <v>163</v>
      </c>
      <c r="K79" s="160" t="s">
        <v>163</v>
      </c>
      <c r="L79" s="152" t="str">
        <f>VLOOKUP(K79,CódigosRetorno!$A$2:$B$1683,2,FALSE)</f>
        <v>-</v>
      </c>
      <c r="M79" s="144" t="s">
        <v>163</v>
      </c>
      <c r="N79" s="163" t="s">
        <v>163</v>
      </c>
      <c r="O79" s="318"/>
    </row>
    <row r="80" spans="1:15" x14ac:dyDescent="0.3">
      <c r="A80" s="318"/>
      <c r="B80" s="996"/>
      <c r="C80" s="1028"/>
      <c r="D80" s="1006"/>
      <c r="E80" s="1006"/>
      <c r="F80" s="996"/>
      <c r="G80" s="163" t="s">
        <v>3885</v>
      </c>
      <c r="H80" s="152" t="s">
        <v>3902</v>
      </c>
      <c r="I80" s="152" t="s">
        <v>2515</v>
      </c>
      <c r="J80" s="144" t="s">
        <v>163</v>
      </c>
      <c r="K80" s="160" t="s">
        <v>163</v>
      </c>
      <c r="L80" s="152" t="str">
        <f>VLOOKUP(K80,CódigosRetorno!$A$2:$B$1683,2,FALSE)</f>
        <v>-</v>
      </c>
      <c r="M80" s="144" t="s">
        <v>163</v>
      </c>
      <c r="N80" s="163" t="s">
        <v>163</v>
      </c>
      <c r="O80" s="318"/>
    </row>
    <row r="81" spans="1:15" ht="24" x14ac:dyDescent="0.3">
      <c r="A81" s="318"/>
      <c r="B81" s="996"/>
      <c r="C81" s="1028"/>
      <c r="D81" s="1006"/>
      <c r="E81" s="1006"/>
      <c r="F81" s="970"/>
      <c r="G81" s="163" t="s">
        <v>3903</v>
      </c>
      <c r="H81" s="152" t="s">
        <v>3904</v>
      </c>
      <c r="I81" s="152" t="s">
        <v>2515</v>
      </c>
      <c r="J81" s="160" t="s">
        <v>163</v>
      </c>
      <c r="K81" s="162" t="s">
        <v>163</v>
      </c>
      <c r="L81" s="152" t="str">
        <f>VLOOKUP(K81,CódigosRetorno!$A$2:$B$1683,2,FALSE)</f>
        <v>-</v>
      </c>
      <c r="M81" s="144" t="s">
        <v>163</v>
      </c>
      <c r="N81" s="163" t="s">
        <v>163</v>
      </c>
      <c r="O81" s="318"/>
    </row>
    <row r="82" spans="1:15" ht="48" x14ac:dyDescent="0.3">
      <c r="A82" s="318"/>
      <c r="B82" s="970"/>
      <c r="C82" s="1005"/>
      <c r="D82" s="1000"/>
      <c r="E82" s="1000"/>
      <c r="F82" s="151" t="s">
        <v>3905</v>
      </c>
      <c r="G82" s="144"/>
      <c r="H82" s="152" t="s">
        <v>5226</v>
      </c>
      <c r="I82" s="152" t="s">
        <v>2515</v>
      </c>
      <c r="J82" s="160" t="s">
        <v>163</v>
      </c>
      <c r="K82" s="162" t="s">
        <v>163</v>
      </c>
      <c r="L82" s="152" t="str">
        <f>VLOOKUP(K82,CódigosRetorno!$A$2:$B$1683,2,FALSE)</f>
        <v>-</v>
      </c>
      <c r="M82" s="144" t="s">
        <v>163</v>
      </c>
      <c r="N82" s="151" t="s">
        <v>163</v>
      </c>
      <c r="O82" s="318"/>
    </row>
    <row r="83" spans="1:15" x14ac:dyDescent="0.3">
      <c r="A83" s="318"/>
      <c r="B83" s="254" t="s">
        <v>144</v>
      </c>
      <c r="C83" s="192"/>
      <c r="D83" s="255"/>
      <c r="E83" s="193"/>
      <c r="F83" s="193"/>
      <c r="G83" s="193"/>
      <c r="H83" s="198"/>
      <c r="I83" s="179" t="s">
        <v>163</v>
      </c>
      <c r="J83" s="256" t="s">
        <v>163</v>
      </c>
      <c r="K83" s="185" t="s">
        <v>163</v>
      </c>
      <c r="L83" s="152" t="str">
        <f>VLOOKUP(K83,CódigosRetorno!$A$2:$B$1683,2,FALSE)</f>
        <v>-</v>
      </c>
      <c r="M83" s="184"/>
      <c r="N83" s="184" t="s">
        <v>163</v>
      </c>
      <c r="O83" s="318"/>
    </row>
    <row r="84" spans="1:15" ht="48" x14ac:dyDescent="0.3">
      <c r="A84" s="318"/>
      <c r="B84" s="1165">
        <f>B77+1</f>
        <v>18</v>
      </c>
      <c r="C84" s="1168" t="s">
        <v>6125</v>
      </c>
      <c r="D84" s="1165" t="s">
        <v>3</v>
      </c>
      <c r="E84" s="1165" t="s">
        <v>4</v>
      </c>
      <c r="F84" s="1161" t="s">
        <v>4204</v>
      </c>
      <c r="G84" s="1165" t="s">
        <v>52</v>
      </c>
      <c r="H84" s="1004" t="s">
        <v>89</v>
      </c>
      <c r="I84" s="167" t="s">
        <v>5081</v>
      </c>
      <c r="J84" s="160" t="s">
        <v>171</v>
      </c>
      <c r="K84" s="162" t="s">
        <v>4547</v>
      </c>
      <c r="L84" s="152" t="str">
        <f>VLOOKUP(K84,CódigosRetorno!$A$2:$B$1683,2,FALSE)</f>
        <v>Para los ajustes de operaciones de exportación solo es permitido registrar un documento que modifica.</v>
      </c>
      <c r="M84" s="269" t="s">
        <v>424</v>
      </c>
      <c r="N84" s="144" t="s">
        <v>163</v>
      </c>
      <c r="O84" s="318"/>
    </row>
    <row r="85" spans="1:15" ht="108" x14ac:dyDescent="0.3">
      <c r="A85" s="318"/>
      <c r="B85" s="1166"/>
      <c r="C85" s="1169"/>
      <c r="D85" s="1166"/>
      <c r="E85" s="1166"/>
      <c r="F85" s="1162"/>
      <c r="G85" s="1166"/>
      <c r="H85" s="1028"/>
      <c r="I85" s="152" t="s">
        <v>4752</v>
      </c>
      <c r="J85" s="85" t="s">
        <v>171</v>
      </c>
      <c r="K85" s="160" t="s">
        <v>750</v>
      </c>
      <c r="L85" s="152" t="str">
        <f>VLOOKUP(K85,CódigosRetorno!$A$2:$B$1683,2,FALSE)</f>
        <v>La serie o numero del documento modificado por la Nota de Debito no cumple con el formato establecido</v>
      </c>
      <c r="M85" s="144"/>
      <c r="N85" s="144" t="s">
        <v>163</v>
      </c>
      <c r="O85" s="318"/>
    </row>
    <row r="86" spans="1:15" ht="72" x14ac:dyDescent="0.3">
      <c r="A86" s="318"/>
      <c r="B86" s="1166"/>
      <c r="C86" s="1169"/>
      <c r="D86" s="1166"/>
      <c r="E86" s="1166"/>
      <c r="F86" s="1162"/>
      <c r="G86" s="1166"/>
      <c r="H86" s="1028"/>
      <c r="I86" s="152" t="s">
        <v>4751</v>
      </c>
      <c r="J86" s="144" t="s">
        <v>171</v>
      </c>
      <c r="K86" s="160" t="s">
        <v>750</v>
      </c>
      <c r="L86" s="152" t="str">
        <f>VLOOKUP(K86,CódigosRetorno!$A$2:$B$1683,2,FALSE)</f>
        <v>La serie o numero del documento modificado por la Nota de Debito no cumple con el formato establecido</v>
      </c>
      <c r="M86" s="144"/>
      <c r="N86" s="151" t="s">
        <v>163</v>
      </c>
      <c r="O86" s="318"/>
    </row>
    <row r="87" spans="1:15" ht="84" x14ac:dyDescent="0.3">
      <c r="A87" s="318"/>
      <c r="B87" s="1166"/>
      <c r="C87" s="1169"/>
      <c r="D87" s="1166"/>
      <c r="E87" s="1166"/>
      <c r="F87" s="1162"/>
      <c r="G87" s="1166"/>
      <c r="H87" s="1028"/>
      <c r="I87" s="152" t="s">
        <v>4921</v>
      </c>
      <c r="J87" s="144" t="s">
        <v>171</v>
      </c>
      <c r="K87" s="160" t="s">
        <v>750</v>
      </c>
      <c r="L87" s="152" t="str">
        <f>VLOOKUP(K87,CódigosRetorno!$A$2:$B$1683,2,FALSE)</f>
        <v>La serie o numero del documento modificado por la Nota de Debito no cumple con el formato establecido</v>
      </c>
      <c r="M87" s="144"/>
      <c r="N87" s="151" t="s">
        <v>163</v>
      </c>
      <c r="O87" s="318"/>
    </row>
    <row r="88" spans="1:15" ht="84" x14ac:dyDescent="0.3">
      <c r="A88" s="318"/>
      <c r="B88" s="1166"/>
      <c r="C88" s="1169"/>
      <c r="D88" s="1166"/>
      <c r="E88" s="1166"/>
      <c r="F88" s="1162"/>
      <c r="G88" s="1166"/>
      <c r="H88" s="1028"/>
      <c r="I88" s="152" t="s">
        <v>4922</v>
      </c>
      <c r="J88" s="144" t="s">
        <v>171</v>
      </c>
      <c r="K88" s="160" t="s">
        <v>750</v>
      </c>
      <c r="L88" s="152" t="str">
        <f>VLOOKUP(K88,CódigosRetorno!$A$2:$B$1683,2,FALSE)</f>
        <v>La serie o numero del documento modificado por la Nota de Debito no cumple con el formato establecido</v>
      </c>
      <c r="M88" s="144"/>
      <c r="N88" s="151"/>
      <c r="O88" s="318"/>
    </row>
    <row r="89" spans="1:15" ht="48" x14ac:dyDescent="0.3">
      <c r="A89" s="318"/>
      <c r="B89" s="1166"/>
      <c r="C89" s="1169"/>
      <c r="D89" s="1166"/>
      <c r="E89" s="1166"/>
      <c r="F89" s="1162"/>
      <c r="G89" s="1166"/>
      <c r="H89" s="1028"/>
      <c r="I89" s="152" t="s">
        <v>6131</v>
      </c>
      <c r="J89" s="144" t="s">
        <v>171</v>
      </c>
      <c r="K89" s="160" t="s">
        <v>750</v>
      </c>
      <c r="L89" s="152" t="str">
        <f>VLOOKUP(K89,CódigosRetorno!$A$2:$B$1683,2,FALSE)</f>
        <v>La serie o numero del documento modificado por la Nota de Debito no cumple con el formato establecido</v>
      </c>
      <c r="M89" s="144"/>
      <c r="N89" s="151" t="s">
        <v>163</v>
      </c>
      <c r="O89" s="318"/>
    </row>
    <row r="90" spans="1:15" ht="48" x14ac:dyDescent="0.3">
      <c r="A90" s="318"/>
      <c r="B90" s="1166"/>
      <c r="C90" s="1169"/>
      <c r="D90" s="1166"/>
      <c r="E90" s="1166"/>
      <c r="F90" s="1162"/>
      <c r="G90" s="1166"/>
      <c r="H90" s="1028"/>
      <c r="I90" s="152" t="s">
        <v>6126</v>
      </c>
      <c r="J90" s="144" t="s">
        <v>171</v>
      </c>
      <c r="K90" s="160" t="s">
        <v>750</v>
      </c>
      <c r="L90" s="152" t="str">
        <f>VLOOKUP(K90,CódigosRetorno!$A$2:$B$1683,2,FALSE)</f>
        <v>La serie o numero del documento modificado por la Nota de Debito no cumple con el formato establecido</v>
      </c>
      <c r="M90" s="144"/>
      <c r="N90" s="151" t="s">
        <v>163</v>
      </c>
      <c r="O90" s="318"/>
    </row>
    <row r="91" spans="1:15" ht="72" x14ac:dyDescent="0.3">
      <c r="A91" s="318"/>
      <c r="B91" s="1166"/>
      <c r="C91" s="1169"/>
      <c r="D91" s="1166"/>
      <c r="E91" s="1166"/>
      <c r="F91" s="1162"/>
      <c r="G91" s="1166"/>
      <c r="H91" s="1028"/>
      <c r="I91" s="720" t="s">
        <v>7133</v>
      </c>
      <c r="J91" s="721" t="s">
        <v>171</v>
      </c>
      <c r="K91" s="722" t="s">
        <v>750</v>
      </c>
      <c r="L91" s="152" t="str">
        <f>VLOOKUP(K91,CódigosRetorno!$A$2:$B$1683,2,FALSE)</f>
        <v>La serie o numero del documento modificado por la Nota de Debito no cumple con el formato establecido</v>
      </c>
      <c r="M91" s="144"/>
      <c r="N91" s="151"/>
      <c r="O91" s="318"/>
    </row>
    <row r="92" spans="1:15" ht="48" x14ac:dyDescent="0.3">
      <c r="A92" s="318"/>
      <c r="B92" s="1160"/>
      <c r="C92" s="1101"/>
      <c r="D92" s="1160"/>
      <c r="E92" s="1160"/>
      <c r="F92" s="1095"/>
      <c r="G92" s="1160"/>
      <c r="H92" s="1030"/>
      <c r="I92" s="720" t="s">
        <v>6127</v>
      </c>
      <c r="J92" s="723" t="s">
        <v>171</v>
      </c>
      <c r="K92" s="721" t="s">
        <v>2147</v>
      </c>
      <c r="L92" s="152" t="str">
        <f>VLOOKUP(K92,CódigosRetorno!$A$2:$B$1683,2,FALSE)</f>
        <v>El documento modificado en la Nota de debito no esta registrada</v>
      </c>
      <c r="M92" s="144"/>
      <c r="N92" s="151" t="s">
        <v>2501</v>
      </c>
      <c r="O92" s="318"/>
    </row>
    <row r="93" spans="1:15" ht="48" x14ac:dyDescent="0.3">
      <c r="A93" s="318"/>
      <c r="B93" s="1160"/>
      <c r="C93" s="1101"/>
      <c r="D93" s="1160"/>
      <c r="E93" s="1160"/>
      <c r="F93" s="1095"/>
      <c r="G93" s="1160"/>
      <c r="H93" s="1030"/>
      <c r="I93" s="720" t="s">
        <v>6129</v>
      </c>
      <c r="J93" s="723" t="s">
        <v>171</v>
      </c>
      <c r="K93" s="721" t="s">
        <v>2149</v>
      </c>
      <c r="L93" s="152" t="str">
        <f>VLOOKUP(K93,CódigosRetorno!$A$2:$B$1683,2,FALSE)</f>
        <v>El documento modificado en la Nota de debito se encuentra de baja</v>
      </c>
      <c r="M93" s="144"/>
      <c r="N93" s="151" t="s">
        <v>2501</v>
      </c>
      <c r="O93" s="318"/>
    </row>
    <row r="94" spans="1:15" ht="48" x14ac:dyDescent="0.3">
      <c r="A94" s="318"/>
      <c r="B94" s="1160"/>
      <c r="C94" s="1101"/>
      <c r="D94" s="1160"/>
      <c r="E94" s="1160"/>
      <c r="F94" s="1095"/>
      <c r="G94" s="1160"/>
      <c r="H94" s="1030"/>
      <c r="I94" s="720" t="s">
        <v>6128</v>
      </c>
      <c r="J94" s="723" t="s">
        <v>171</v>
      </c>
      <c r="K94" s="721" t="s">
        <v>2148</v>
      </c>
      <c r="L94" s="152" t="str">
        <f>VLOOKUP(K94,CódigosRetorno!$A$2:$B$1683,2,FALSE)</f>
        <v>El documento modificado en la Nota de debito esta registrada como rechazada</v>
      </c>
      <c r="M94" s="144"/>
      <c r="N94" s="151" t="s">
        <v>2501</v>
      </c>
      <c r="O94" s="318"/>
    </row>
    <row r="95" spans="1:15" ht="36" x14ac:dyDescent="0.3">
      <c r="A95" s="318"/>
      <c r="B95" s="1160"/>
      <c r="C95" s="1101"/>
      <c r="D95" s="1160"/>
      <c r="E95" s="1160"/>
      <c r="F95" s="1095"/>
      <c r="G95" s="1160"/>
      <c r="H95" s="1030"/>
      <c r="I95" s="152" t="s">
        <v>6410</v>
      </c>
      <c r="J95" s="144" t="s">
        <v>1075</v>
      </c>
      <c r="K95" s="160" t="s">
        <v>1905</v>
      </c>
      <c r="L95" s="152" t="str">
        <f>VLOOKUP(K95,CódigosRetorno!$A$2:$B$1683,2,FALSE)</f>
        <v>Documento afectado por la nota electronica no se encuentra autorizado</v>
      </c>
      <c r="M95" s="144"/>
      <c r="N95" s="151" t="s">
        <v>2849</v>
      </c>
      <c r="O95" s="318"/>
    </row>
    <row r="96" spans="1:15" ht="48" x14ac:dyDescent="0.3">
      <c r="A96" s="318"/>
      <c r="B96" s="1167"/>
      <c r="C96" s="1170"/>
      <c r="D96" s="1167"/>
      <c r="E96" s="1167"/>
      <c r="F96" s="1163"/>
      <c r="G96" s="1167"/>
      <c r="H96" s="1005"/>
      <c r="I96" s="925" t="s">
        <v>6130</v>
      </c>
      <c r="J96" s="927" t="s">
        <v>171</v>
      </c>
      <c r="K96" s="926" t="s">
        <v>4772</v>
      </c>
      <c r="L96" s="152" t="str">
        <f>VLOOKUP(K96,CódigosRetorno!$A$2:$B$1683,2,FALSE)</f>
        <v>El tipo de moneda de la nota debe ser el mismo que el declarado en el documento que modifica</v>
      </c>
      <c r="M96" s="144"/>
      <c r="N96" s="151" t="s">
        <v>2501</v>
      </c>
      <c r="O96" s="318"/>
    </row>
    <row r="97" spans="1:15" ht="24" x14ac:dyDescent="0.3">
      <c r="A97" s="318"/>
      <c r="B97" s="1167"/>
      <c r="C97" s="1170"/>
      <c r="D97" s="1167"/>
      <c r="E97" s="1167"/>
      <c r="F97" s="1163"/>
      <c r="G97" s="1167"/>
      <c r="H97" s="1005"/>
      <c r="I97" s="561" t="s">
        <v>6402</v>
      </c>
      <c r="J97" s="562" t="s">
        <v>171</v>
      </c>
      <c r="K97" s="431" t="s">
        <v>706</v>
      </c>
      <c r="L97" s="152" t="str">
        <f>VLOOKUP(K97,CódigosRetorno!$A$2:$B$1683,2,FALSE)</f>
        <v>El comprobante contiene un tipo y número de Documento Relacionado repetido</v>
      </c>
      <c r="M97" s="144"/>
      <c r="N97" s="147" t="s">
        <v>163</v>
      </c>
      <c r="O97" s="318"/>
    </row>
    <row r="98" spans="1:15" ht="36" x14ac:dyDescent="0.3">
      <c r="A98" s="318"/>
      <c r="B98" s="1165">
        <f>+B84+1</f>
        <v>19</v>
      </c>
      <c r="C98" s="1168" t="s">
        <v>150</v>
      </c>
      <c r="D98" s="1165" t="s">
        <v>3</v>
      </c>
      <c r="E98" s="1171" t="s">
        <v>4</v>
      </c>
      <c r="F98" s="1161" t="s">
        <v>9</v>
      </c>
      <c r="G98" s="1161" t="s">
        <v>5704</v>
      </c>
      <c r="H98" s="1004" t="s">
        <v>90</v>
      </c>
      <c r="I98" s="154" t="s">
        <v>4886</v>
      </c>
      <c r="J98" s="144" t="s">
        <v>171</v>
      </c>
      <c r="K98" s="160" t="s">
        <v>3151</v>
      </c>
      <c r="L98" s="152" t="str">
        <f>VLOOKUP(K98,CódigosRetorno!$A$2:$B$1683,2,FALSE)</f>
        <v>El valor del Tag no se encuentra en el catálogo</v>
      </c>
      <c r="M98" s="144"/>
      <c r="N98" s="151" t="s">
        <v>4532</v>
      </c>
      <c r="O98" s="318"/>
    </row>
    <row r="99" spans="1:15" ht="60" x14ac:dyDescent="0.3">
      <c r="A99" s="318"/>
      <c r="B99" s="1166"/>
      <c r="C99" s="1169"/>
      <c r="D99" s="1166"/>
      <c r="E99" s="1172"/>
      <c r="F99" s="1162"/>
      <c r="G99" s="1162"/>
      <c r="H99" s="1028"/>
      <c r="I99" s="720" t="s">
        <v>7132</v>
      </c>
      <c r="J99" s="721" t="s">
        <v>171</v>
      </c>
      <c r="K99" s="722" t="s">
        <v>748</v>
      </c>
      <c r="L99" s="152" t="str">
        <f>VLOOKUP(K99,CódigosRetorno!$A$2:$B$1683,2,FALSE)</f>
        <v>El tipo de documento modificado por la Nota de Debito debe ser factura electronica, ticket o documento autorizado</v>
      </c>
      <c r="M99" s="139"/>
      <c r="N99" s="229" t="s">
        <v>163</v>
      </c>
      <c r="O99" s="318"/>
    </row>
    <row r="100" spans="1:15" ht="48" x14ac:dyDescent="0.3">
      <c r="A100" s="318"/>
      <c r="B100" s="1166"/>
      <c r="C100" s="1169"/>
      <c r="D100" s="1166"/>
      <c r="E100" s="1172"/>
      <c r="F100" s="1162"/>
      <c r="G100" s="1162"/>
      <c r="H100" s="1028"/>
      <c r="I100" s="152" t="s">
        <v>4753</v>
      </c>
      <c r="J100" s="160" t="s">
        <v>171</v>
      </c>
      <c r="K100" s="162" t="s">
        <v>749</v>
      </c>
      <c r="L100" s="152" t="str">
        <f>VLOOKUP(K100,CódigosRetorno!$A$2:$B$1683,2,FALSE)</f>
        <v>El tipo de documento modificado por la Nota de debito debe ser boleta electronica</v>
      </c>
      <c r="M100" s="139"/>
      <c r="N100" s="229" t="s">
        <v>163</v>
      </c>
      <c r="O100" s="318"/>
    </row>
    <row r="101" spans="1:15" ht="48" x14ac:dyDescent="0.3">
      <c r="A101" s="318"/>
      <c r="B101" s="1166"/>
      <c r="C101" s="1169"/>
      <c r="D101" s="1166"/>
      <c r="E101" s="1172"/>
      <c r="F101" s="1162"/>
      <c r="G101" s="1162"/>
      <c r="H101" s="1028"/>
      <c r="I101" s="720" t="s">
        <v>5787</v>
      </c>
      <c r="J101" s="721" t="s">
        <v>171</v>
      </c>
      <c r="K101" s="722" t="s">
        <v>3166</v>
      </c>
      <c r="L101" s="898" t="str">
        <f>VLOOKUP(K101,CódigosRetorno!$A$2:$B$1683,2,FALSE)</f>
        <v>El tipo de documento modificado por la Nota de debito debe ser Servicio Publico electronico</v>
      </c>
      <c r="M101" s="139"/>
      <c r="N101" s="905"/>
      <c r="O101" s="318"/>
    </row>
    <row r="102" spans="1:15" ht="36" x14ac:dyDescent="0.3">
      <c r="A102" s="318"/>
      <c r="B102" s="1166"/>
      <c r="C102" s="1169"/>
      <c r="D102" s="1166"/>
      <c r="E102" s="1173"/>
      <c r="F102" s="1163"/>
      <c r="G102" s="1163"/>
      <c r="H102" s="1005"/>
      <c r="I102" s="720" t="s">
        <v>7130</v>
      </c>
      <c r="J102" s="721" t="s">
        <v>171</v>
      </c>
      <c r="K102" s="722" t="s">
        <v>6466</v>
      </c>
      <c r="L102" s="898" t="str">
        <f>VLOOKUP(K102,CódigosRetorno!$A$2:$B$1683,2,FALSE)</f>
        <v>Debe enviar su comprobante por el SEE-Empresas supervisadas</v>
      </c>
      <c r="M102" s="899"/>
      <c r="N102" s="950" t="s">
        <v>4941</v>
      </c>
      <c r="O102" s="318"/>
    </row>
    <row r="103" spans="1:15" ht="24" x14ac:dyDescent="0.3">
      <c r="A103" s="318"/>
      <c r="B103" s="1166"/>
      <c r="C103" s="1169"/>
      <c r="D103" s="1166"/>
      <c r="E103" s="1171" t="s">
        <v>8</v>
      </c>
      <c r="F103" s="1161"/>
      <c r="G103" s="163" t="s">
        <v>3885</v>
      </c>
      <c r="H103" s="101" t="s">
        <v>3886</v>
      </c>
      <c r="I103" s="152" t="s">
        <v>4238</v>
      </c>
      <c r="J103" s="144" t="s">
        <v>1075</v>
      </c>
      <c r="K103" s="160" t="s">
        <v>4226</v>
      </c>
      <c r="L103" s="152" t="str">
        <f>VLOOKUP(K103,CódigosRetorno!$A$2:$B$1683,2,FALSE)</f>
        <v>El dato ingresado como atributo @listAgencyName es incorrecto.</v>
      </c>
      <c r="M103" s="144" t="s">
        <v>424</v>
      </c>
      <c r="N103" s="163" t="s">
        <v>163</v>
      </c>
      <c r="O103" s="318"/>
    </row>
    <row r="104" spans="1:15" ht="24" x14ac:dyDescent="0.3">
      <c r="A104" s="318"/>
      <c r="B104" s="1166"/>
      <c r="C104" s="1169"/>
      <c r="D104" s="1166"/>
      <c r="E104" s="1172"/>
      <c r="F104" s="1162"/>
      <c r="G104" s="163" t="s">
        <v>3887</v>
      </c>
      <c r="H104" s="101" t="s">
        <v>3888</v>
      </c>
      <c r="I104" s="152" t="s">
        <v>4239</v>
      </c>
      <c r="J104" s="160" t="s">
        <v>1075</v>
      </c>
      <c r="K104" s="162" t="s">
        <v>4227</v>
      </c>
      <c r="L104" s="152" t="str">
        <f>VLOOKUP(K104,CódigosRetorno!$A$2:$B$1683,2,FALSE)</f>
        <v>El dato ingresado como atributo @listName es incorrecto.</v>
      </c>
      <c r="M104" s="144" t="s">
        <v>424</v>
      </c>
      <c r="N104" s="163" t="s">
        <v>163</v>
      </c>
      <c r="O104" s="318"/>
    </row>
    <row r="105" spans="1:15" ht="24" x14ac:dyDescent="0.3">
      <c r="A105" s="318"/>
      <c r="B105" s="1167"/>
      <c r="C105" s="1170"/>
      <c r="D105" s="1167"/>
      <c r="E105" s="1173"/>
      <c r="F105" s="1163"/>
      <c r="G105" s="163" t="s">
        <v>3889</v>
      </c>
      <c r="H105" s="101" t="s">
        <v>3890</v>
      </c>
      <c r="I105" s="152" t="s">
        <v>4240</v>
      </c>
      <c r="J105" s="160" t="s">
        <v>1075</v>
      </c>
      <c r="K105" s="162" t="s">
        <v>4228</v>
      </c>
      <c r="L105" s="152" t="str">
        <f>VLOOKUP(K105,CódigosRetorno!$A$2:$B$1683,2,FALSE)</f>
        <v>El dato ingresado como atributo @listURI es incorrecto.</v>
      </c>
      <c r="M105" s="144" t="s">
        <v>424</v>
      </c>
      <c r="N105" s="163" t="s">
        <v>163</v>
      </c>
      <c r="O105" s="318"/>
    </row>
    <row r="106" spans="1:15" ht="60" x14ac:dyDescent="0.3">
      <c r="A106" s="318"/>
      <c r="B106" s="969">
        <f>B98+1</f>
        <v>20</v>
      </c>
      <c r="C106" s="1004" t="s">
        <v>3968</v>
      </c>
      <c r="D106" s="999" t="s">
        <v>3</v>
      </c>
      <c r="E106" s="999" t="s">
        <v>8</v>
      </c>
      <c r="F106" s="975" t="s">
        <v>17</v>
      </c>
      <c r="G106" s="1008"/>
      <c r="H106" s="980" t="s">
        <v>4205</v>
      </c>
      <c r="I106" s="154" t="s">
        <v>3072</v>
      </c>
      <c r="J106" s="160" t="s">
        <v>1075</v>
      </c>
      <c r="K106" s="162" t="s">
        <v>683</v>
      </c>
      <c r="L106" s="152" t="str">
        <f>VLOOKUP(K106,CódigosRetorno!$A$2:$B$1683,2,FALSE)</f>
        <v>El ID de las guias debe tener informacion de la SERIE-NUMERO de guia.</v>
      </c>
      <c r="M106" s="144"/>
      <c r="N106" s="151" t="s">
        <v>163</v>
      </c>
      <c r="O106" s="318"/>
    </row>
    <row r="107" spans="1:15" ht="24" x14ac:dyDescent="0.3">
      <c r="A107" s="318"/>
      <c r="B107" s="996"/>
      <c r="C107" s="1028"/>
      <c r="D107" s="1006"/>
      <c r="E107" s="1006"/>
      <c r="F107" s="975"/>
      <c r="G107" s="1008"/>
      <c r="H107" s="981"/>
      <c r="I107" s="576" t="s">
        <v>6403</v>
      </c>
      <c r="J107" s="373" t="s">
        <v>171</v>
      </c>
      <c r="K107" s="374" t="s">
        <v>708</v>
      </c>
      <c r="L107" s="152" t="str">
        <f>VLOOKUP(K107,CódigosRetorno!$A$2:$B$1683,2,FALSE)</f>
        <v>El comprobante contiene un tipo y número de Guía de Remisión repetido</v>
      </c>
      <c r="M107" s="144"/>
      <c r="N107" s="151" t="s">
        <v>163</v>
      </c>
      <c r="O107" s="318"/>
    </row>
    <row r="108" spans="1:15" ht="24" x14ac:dyDescent="0.3">
      <c r="A108" s="318"/>
      <c r="B108" s="996"/>
      <c r="C108" s="1028"/>
      <c r="D108" s="1006"/>
      <c r="E108" s="1006"/>
      <c r="F108" s="151" t="s">
        <v>9</v>
      </c>
      <c r="G108" s="144" t="s">
        <v>5704</v>
      </c>
      <c r="H108" s="152" t="s">
        <v>4206</v>
      </c>
      <c r="I108" s="152" t="s">
        <v>4754</v>
      </c>
      <c r="J108" s="160" t="s">
        <v>1075</v>
      </c>
      <c r="K108" s="162" t="s">
        <v>681</v>
      </c>
      <c r="L108" s="152" t="str">
        <f>VLOOKUP(K108,CódigosRetorno!$A$2:$B$1683,2,FALSE)</f>
        <v>El DocumentTypeCode de las guias debe ser 09 o 31</v>
      </c>
      <c r="M108" s="144"/>
      <c r="N108" s="151" t="s">
        <v>163</v>
      </c>
      <c r="O108" s="318"/>
    </row>
    <row r="109" spans="1:15" ht="24" x14ac:dyDescent="0.3">
      <c r="A109" s="318"/>
      <c r="B109" s="996"/>
      <c r="C109" s="1028"/>
      <c r="D109" s="1006"/>
      <c r="E109" s="1006"/>
      <c r="F109" s="969"/>
      <c r="G109" s="163" t="s">
        <v>3885</v>
      </c>
      <c r="H109" s="101" t="s">
        <v>3886</v>
      </c>
      <c r="I109" s="152" t="s">
        <v>4238</v>
      </c>
      <c r="J109" s="144" t="s">
        <v>1075</v>
      </c>
      <c r="K109" s="160" t="s">
        <v>4226</v>
      </c>
      <c r="L109" s="152" t="str">
        <f>VLOOKUP(K109,CódigosRetorno!$A$2:$B$1683,2,FALSE)</f>
        <v>El dato ingresado como atributo @listAgencyName es incorrecto.</v>
      </c>
      <c r="M109" s="144" t="s">
        <v>424</v>
      </c>
      <c r="N109" s="163" t="s">
        <v>163</v>
      </c>
      <c r="O109" s="318"/>
    </row>
    <row r="110" spans="1:15" ht="24" x14ac:dyDescent="0.3">
      <c r="A110" s="318"/>
      <c r="B110" s="996"/>
      <c r="C110" s="1028"/>
      <c r="D110" s="1006"/>
      <c r="E110" s="1006"/>
      <c r="F110" s="996"/>
      <c r="G110" s="163" t="s">
        <v>3887</v>
      </c>
      <c r="H110" s="101" t="s">
        <v>3888</v>
      </c>
      <c r="I110" s="152" t="s">
        <v>4239</v>
      </c>
      <c r="J110" s="160" t="s">
        <v>1075</v>
      </c>
      <c r="K110" s="162" t="s">
        <v>4227</v>
      </c>
      <c r="L110" s="152" t="str">
        <f>VLOOKUP(K110,CódigosRetorno!$A$2:$B$1683,2,FALSE)</f>
        <v>El dato ingresado como atributo @listName es incorrecto.</v>
      </c>
      <c r="M110" s="144" t="s">
        <v>424</v>
      </c>
      <c r="N110" s="163" t="s">
        <v>163</v>
      </c>
      <c r="O110" s="318"/>
    </row>
    <row r="111" spans="1:15" ht="24" x14ac:dyDescent="0.3">
      <c r="A111" s="318"/>
      <c r="B111" s="970"/>
      <c r="C111" s="1005"/>
      <c r="D111" s="1000"/>
      <c r="E111" s="1000"/>
      <c r="F111" s="970"/>
      <c r="G111" s="163" t="s">
        <v>3889</v>
      </c>
      <c r="H111" s="101" t="s">
        <v>3890</v>
      </c>
      <c r="I111" s="152" t="s">
        <v>4240</v>
      </c>
      <c r="J111" s="160" t="s">
        <v>1075</v>
      </c>
      <c r="K111" s="162" t="s">
        <v>4228</v>
      </c>
      <c r="L111" s="152" t="str">
        <f>VLOOKUP(K111,CódigosRetorno!$A$2:$B$1683,2,FALSE)</f>
        <v>El dato ingresado como atributo @listURI es incorrecto.</v>
      </c>
      <c r="M111" s="144" t="s">
        <v>424</v>
      </c>
      <c r="N111" s="163" t="s">
        <v>163</v>
      </c>
      <c r="O111" s="318"/>
    </row>
    <row r="112" spans="1:15" ht="48" x14ac:dyDescent="0.3">
      <c r="A112" s="318"/>
      <c r="B112" s="969">
        <f>B106+1</f>
        <v>21</v>
      </c>
      <c r="C112" s="1004" t="s">
        <v>3970</v>
      </c>
      <c r="D112" s="1174" t="s">
        <v>3</v>
      </c>
      <c r="E112" s="1008" t="s">
        <v>8</v>
      </c>
      <c r="F112" s="975" t="s">
        <v>17</v>
      </c>
      <c r="G112" s="1008"/>
      <c r="H112" s="974" t="s">
        <v>4207</v>
      </c>
      <c r="I112" s="152" t="s">
        <v>3143</v>
      </c>
      <c r="J112" s="160" t="s">
        <v>1075</v>
      </c>
      <c r="K112" s="162" t="s">
        <v>693</v>
      </c>
      <c r="L112" s="152" t="str">
        <f>VLOOKUP(K112,CódigosRetorno!$A$2:$B$1683,2,FALSE)</f>
        <v>El ID de los documentos relacionados no cumplen con el estandar.</v>
      </c>
      <c r="M112" s="144"/>
      <c r="N112" s="151" t="s">
        <v>163</v>
      </c>
      <c r="O112" s="318"/>
    </row>
    <row r="113" spans="1:15" ht="24" x14ac:dyDescent="0.3">
      <c r="A113" s="318"/>
      <c r="B113" s="996"/>
      <c r="C113" s="1028"/>
      <c r="D113" s="1175"/>
      <c r="E113" s="1008"/>
      <c r="F113" s="975"/>
      <c r="G113" s="1008"/>
      <c r="H113" s="974"/>
      <c r="I113" s="560" t="s">
        <v>6408</v>
      </c>
      <c r="J113" s="373" t="s">
        <v>171</v>
      </c>
      <c r="K113" s="374" t="s">
        <v>709</v>
      </c>
      <c r="L113" s="152" t="str">
        <f>VLOOKUP(K113,CódigosRetorno!$A$2:$B$1683,2,FALSE)</f>
        <v>Documentos relacionados duplicados en el comprobante.</v>
      </c>
      <c r="M113" s="144"/>
      <c r="N113" s="151" t="s">
        <v>163</v>
      </c>
      <c r="O113" s="318"/>
    </row>
    <row r="114" spans="1:15" ht="24" x14ac:dyDescent="0.3">
      <c r="A114" s="318"/>
      <c r="B114" s="996"/>
      <c r="C114" s="1028"/>
      <c r="D114" s="1175"/>
      <c r="E114" s="1008"/>
      <c r="F114" s="151" t="s">
        <v>9</v>
      </c>
      <c r="G114" s="144" t="s">
        <v>5705</v>
      </c>
      <c r="H114" s="152" t="s">
        <v>4208</v>
      </c>
      <c r="I114" s="481" t="s">
        <v>6099</v>
      </c>
      <c r="J114" s="373" t="s">
        <v>1075</v>
      </c>
      <c r="K114" s="374" t="s">
        <v>691</v>
      </c>
      <c r="L114" s="152" t="str">
        <f>VLOOKUP(K114,CódigosRetorno!$A$2:$B$1683,2,FALSE)</f>
        <v>El DocumentTypeCode de Otros documentos relacionados tiene valores incorrectos.</v>
      </c>
      <c r="M114" s="144"/>
      <c r="N114" s="151" t="s">
        <v>163</v>
      </c>
      <c r="O114" s="318"/>
    </row>
    <row r="115" spans="1:15" ht="24" x14ac:dyDescent="0.3">
      <c r="A115" s="318"/>
      <c r="B115" s="996"/>
      <c r="C115" s="1028"/>
      <c r="D115" s="1175"/>
      <c r="E115" s="1008"/>
      <c r="F115" s="969"/>
      <c r="G115" s="163" t="s">
        <v>3972</v>
      </c>
      <c r="H115" s="161" t="s">
        <v>3888</v>
      </c>
      <c r="I115" s="152" t="s">
        <v>6447</v>
      </c>
      <c r="J115" s="144" t="s">
        <v>1075</v>
      </c>
      <c r="K115" s="160" t="s">
        <v>4227</v>
      </c>
      <c r="L115" s="152" t="str">
        <f>VLOOKUP(K115,CódigosRetorno!$A$2:$B$1683,2,FALSE)</f>
        <v>El dato ingresado como atributo @listName es incorrecto.</v>
      </c>
      <c r="M115" s="144" t="s">
        <v>424</v>
      </c>
      <c r="N115" s="163" t="s">
        <v>163</v>
      </c>
      <c r="O115" s="318"/>
    </row>
    <row r="116" spans="1:15" ht="24" x14ac:dyDescent="0.3">
      <c r="A116" s="318"/>
      <c r="B116" s="996"/>
      <c r="C116" s="1028"/>
      <c r="D116" s="1175"/>
      <c r="E116" s="1008"/>
      <c r="F116" s="996"/>
      <c r="G116" s="163" t="s">
        <v>3885</v>
      </c>
      <c r="H116" s="161" t="s">
        <v>3886</v>
      </c>
      <c r="I116" s="152" t="s">
        <v>4238</v>
      </c>
      <c r="J116" s="144" t="s">
        <v>1075</v>
      </c>
      <c r="K116" s="160" t="s">
        <v>4226</v>
      </c>
      <c r="L116" s="152" t="str">
        <f>VLOOKUP(K116,CódigosRetorno!$A$2:$B$1683,2,FALSE)</f>
        <v>El dato ingresado como atributo @listAgencyName es incorrecto.</v>
      </c>
      <c r="M116" s="144" t="s">
        <v>424</v>
      </c>
      <c r="N116" s="163" t="s">
        <v>163</v>
      </c>
      <c r="O116" s="318"/>
    </row>
    <row r="117" spans="1:15" ht="24" x14ac:dyDescent="0.3">
      <c r="A117" s="318"/>
      <c r="B117" s="970"/>
      <c r="C117" s="1005"/>
      <c r="D117" s="1176"/>
      <c r="E117" s="1008"/>
      <c r="F117" s="970"/>
      <c r="G117" s="163" t="s">
        <v>3973</v>
      </c>
      <c r="H117" s="161" t="s">
        <v>3890</v>
      </c>
      <c r="I117" s="152" t="s">
        <v>6437</v>
      </c>
      <c r="J117" s="160" t="s">
        <v>1075</v>
      </c>
      <c r="K117" s="162" t="s">
        <v>4228</v>
      </c>
      <c r="L117" s="152" t="str">
        <f>VLOOKUP(K117,CódigosRetorno!$A$2:$B$1683,2,FALSE)</f>
        <v>El dato ingresado como atributo @listURI es incorrecto.</v>
      </c>
      <c r="M117" s="144" t="s">
        <v>424</v>
      </c>
      <c r="N117" s="163" t="s">
        <v>163</v>
      </c>
      <c r="O117" s="318"/>
    </row>
    <row r="118" spans="1:15" x14ac:dyDescent="0.3">
      <c r="A118" s="318"/>
      <c r="B118" s="257" t="s">
        <v>5750</v>
      </c>
      <c r="C118" s="258"/>
      <c r="D118" s="258"/>
      <c r="E118" s="258"/>
      <c r="F118" s="258"/>
      <c r="G118" s="258"/>
      <c r="H118" s="258"/>
      <c r="I118" s="258"/>
      <c r="J118" s="258" t="s">
        <v>163</v>
      </c>
      <c r="K118" s="258" t="s">
        <v>163</v>
      </c>
      <c r="L118" s="179" t="str">
        <f>VLOOKUP(K118,CódigosRetorno!$A$2:$B$1683,2,FALSE)</f>
        <v>-</v>
      </c>
      <c r="M118" s="187"/>
      <c r="N118" s="187"/>
      <c r="O118" s="318"/>
    </row>
    <row r="119" spans="1:15" ht="24" x14ac:dyDescent="0.3">
      <c r="A119" s="318"/>
      <c r="B119" s="975">
        <f>B112+1</f>
        <v>22</v>
      </c>
      <c r="C119" s="1030" t="s">
        <v>13</v>
      </c>
      <c r="D119" s="1008" t="s">
        <v>14</v>
      </c>
      <c r="E119" s="1008" t="s">
        <v>4</v>
      </c>
      <c r="F119" s="975" t="s">
        <v>103</v>
      </c>
      <c r="G119" s="1008"/>
      <c r="H119" s="980" t="s">
        <v>91</v>
      </c>
      <c r="I119" s="152" t="s">
        <v>4824</v>
      </c>
      <c r="J119" s="160" t="s">
        <v>171</v>
      </c>
      <c r="K119" s="162" t="s">
        <v>2204</v>
      </c>
      <c r="L119" s="152" t="str">
        <f>VLOOKUP(K119,CódigosRetorno!$A$2:$B$1683,2,FALSE)</f>
        <v>El Numero de orden del item no cumple con el formato establecido</v>
      </c>
      <c r="M119" s="144" t="s">
        <v>424</v>
      </c>
      <c r="N119" s="151" t="s">
        <v>163</v>
      </c>
      <c r="O119" s="318"/>
    </row>
    <row r="120" spans="1:15" ht="24" x14ac:dyDescent="0.3">
      <c r="A120" s="318"/>
      <c r="B120" s="975"/>
      <c r="C120" s="1030"/>
      <c r="D120" s="1008"/>
      <c r="E120" s="1008"/>
      <c r="F120" s="975"/>
      <c r="G120" s="1008"/>
      <c r="H120" s="981"/>
      <c r="I120" s="502" t="s">
        <v>6262</v>
      </c>
      <c r="J120" s="373" t="s">
        <v>171</v>
      </c>
      <c r="K120" s="374" t="s">
        <v>1544</v>
      </c>
      <c r="L120" s="152" t="str">
        <f>VLOOKUP(K120,CódigosRetorno!$A$2:$B$1683,2,FALSE)</f>
        <v>El número de ítem no puede estar duplicado.</v>
      </c>
      <c r="M120" s="144" t="s">
        <v>424</v>
      </c>
      <c r="N120" s="151" t="s">
        <v>163</v>
      </c>
      <c r="O120" s="318"/>
    </row>
    <row r="121" spans="1:15" ht="24" x14ac:dyDescent="0.3">
      <c r="A121" s="318"/>
      <c r="B121" s="969">
        <f>B119+1</f>
        <v>23</v>
      </c>
      <c r="C121" s="1004" t="s">
        <v>6132</v>
      </c>
      <c r="D121" s="999" t="s">
        <v>14</v>
      </c>
      <c r="E121" s="1177" t="s">
        <v>8</v>
      </c>
      <c r="F121" s="969" t="s">
        <v>16</v>
      </c>
      <c r="G121" s="969" t="s">
        <v>5706</v>
      </c>
      <c r="H121" s="1004" t="s">
        <v>4209</v>
      </c>
      <c r="I121" s="152" t="s">
        <v>3087</v>
      </c>
      <c r="J121" s="144" t="s">
        <v>171</v>
      </c>
      <c r="K121" s="160" t="s">
        <v>716</v>
      </c>
      <c r="L121" s="152" t="str">
        <f>VLOOKUP(K121,CódigosRetorno!$A$2:$B$1683,2,FALSE)</f>
        <v>DebitedQuantity/@unitCode El dato ingresado no cumple con el estandar</v>
      </c>
      <c r="M121" s="144" t="s">
        <v>424</v>
      </c>
      <c r="N121" s="151" t="s">
        <v>163</v>
      </c>
      <c r="O121" s="318"/>
    </row>
    <row r="122" spans="1:15" ht="24" x14ac:dyDescent="0.3">
      <c r="A122" s="318"/>
      <c r="B122" s="996"/>
      <c r="C122" s="1028"/>
      <c r="D122" s="1006"/>
      <c r="E122" s="1178"/>
      <c r="F122" s="970"/>
      <c r="G122" s="970"/>
      <c r="H122" s="1005"/>
      <c r="I122" s="720" t="s">
        <v>6297</v>
      </c>
      <c r="J122" s="723" t="s">
        <v>171</v>
      </c>
      <c r="K122" s="721" t="s">
        <v>3174</v>
      </c>
      <c r="L122" s="568" t="str">
        <f>VLOOKUP(K122,CódigosRetorno!$A$2:$B$1683,2,FALSE)</f>
        <v>El dato ingresado como unidad de medida no corresponde al valor esperado</v>
      </c>
      <c r="M122" s="570" t="s">
        <v>424</v>
      </c>
      <c r="N122" s="578" t="s">
        <v>163</v>
      </c>
      <c r="O122" s="318"/>
    </row>
    <row r="123" spans="1:15" ht="24" x14ac:dyDescent="0.3">
      <c r="A123" s="318"/>
      <c r="B123" s="996"/>
      <c r="C123" s="1028"/>
      <c r="D123" s="1006"/>
      <c r="E123" s="999" t="s">
        <v>8</v>
      </c>
      <c r="F123" s="969"/>
      <c r="G123" s="151" t="s">
        <v>3922</v>
      </c>
      <c r="H123" s="161" t="s">
        <v>3923</v>
      </c>
      <c r="I123" s="152" t="s">
        <v>6311</v>
      </c>
      <c r="J123" s="144" t="s">
        <v>1075</v>
      </c>
      <c r="K123" s="160" t="s">
        <v>4251</v>
      </c>
      <c r="L123" s="152" t="str">
        <f>VLOOKUP(K123,CódigosRetorno!$A$2:$B$1683,2,FALSE)</f>
        <v>El dato ingresado como atributo @unitCodeListID es incorrecto.</v>
      </c>
      <c r="M123" s="144" t="s">
        <v>424</v>
      </c>
      <c r="N123" s="163" t="s">
        <v>163</v>
      </c>
      <c r="O123" s="318"/>
    </row>
    <row r="124" spans="1:15" ht="24" x14ac:dyDescent="0.3">
      <c r="A124" s="318"/>
      <c r="B124" s="970"/>
      <c r="C124" s="1005"/>
      <c r="D124" s="1000"/>
      <c r="E124" s="1000"/>
      <c r="F124" s="970"/>
      <c r="G124" s="151" t="s">
        <v>3896</v>
      </c>
      <c r="H124" s="161" t="s">
        <v>3924</v>
      </c>
      <c r="I124" s="152" t="s">
        <v>6306</v>
      </c>
      <c r="J124" s="160" t="s">
        <v>1075</v>
      </c>
      <c r="K124" s="162" t="s">
        <v>4252</v>
      </c>
      <c r="L124" s="152" t="str">
        <f>VLOOKUP(K124,CódigosRetorno!$A$2:$B$1683,2,FALSE)</f>
        <v>El dato ingresado como atributo @unitCodeListAgencyName es incorrecto.</v>
      </c>
      <c r="M124" s="144" t="s">
        <v>424</v>
      </c>
      <c r="N124" s="163" t="s">
        <v>163</v>
      </c>
      <c r="O124" s="318"/>
    </row>
    <row r="125" spans="1:15" ht="24" x14ac:dyDescent="0.3">
      <c r="A125" s="318" t="s">
        <v>63</v>
      </c>
      <c r="B125" s="969">
        <f>B121+1</f>
        <v>24</v>
      </c>
      <c r="C125" s="1004" t="s">
        <v>6133</v>
      </c>
      <c r="D125" s="999" t="s">
        <v>14</v>
      </c>
      <c r="E125" s="1177" t="s">
        <v>8</v>
      </c>
      <c r="F125" s="969" t="s">
        <v>133</v>
      </c>
      <c r="G125" s="999" t="s">
        <v>134</v>
      </c>
      <c r="H125" s="1004" t="s">
        <v>4210</v>
      </c>
      <c r="I125" s="724" t="s">
        <v>4888</v>
      </c>
      <c r="J125" s="726" t="s">
        <v>171</v>
      </c>
      <c r="K125" s="764" t="s">
        <v>1729</v>
      </c>
      <c r="L125" s="152" t="str">
        <f>VLOOKUP(K125,CódigosRetorno!$A$2:$B$1683,2,FALSE)</f>
        <v>El XML No contiene el tag o no existe información de la cantidad del item.</v>
      </c>
      <c r="M125" s="144" t="s">
        <v>424</v>
      </c>
      <c r="N125" s="151" t="s">
        <v>163</v>
      </c>
      <c r="O125" s="318"/>
    </row>
    <row r="126" spans="1:15" ht="24" x14ac:dyDescent="0.3">
      <c r="A126" s="318"/>
      <c r="B126" s="970"/>
      <c r="C126" s="1005"/>
      <c r="D126" s="1000"/>
      <c r="E126" s="1178"/>
      <c r="F126" s="970"/>
      <c r="G126" s="1000"/>
      <c r="H126" s="1005"/>
      <c r="I126" s="152" t="s">
        <v>3124</v>
      </c>
      <c r="J126" s="160" t="s">
        <v>171</v>
      </c>
      <c r="K126" s="162" t="s">
        <v>715</v>
      </c>
      <c r="L126" s="152" t="str">
        <f>VLOOKUP(K126,CódigosRetorno!$A$2:$B$1683,2,FALSE)</f>
        <v>CreditedQuantity - El dato ingresado no cumple con el estandar</v>
      </c>
      <c r="M126" s="144"/>
      <c r="N126" s="151" t="s">
        <v>163</v>
      </c>
      <c r="O126" s="318"/>
    </row>
    <row r="127" spans="1:15" ht="60" x14ac:dyDescent="0.3">
      <c r="A127" s="318"/>
      <c r="B127" s="151">
        <f>B125+1</f>
        <v>25</v>
      </c>
      <c r="C127" s="152" t="s">
        <v>25</v>
      </c>
      <c r="D127" s="144" t="s">
        <v>14</v>
      </c>
      <c r="E127" s="144" t="s">
        <v>8</v>
      </c>
      <c r="F127" s="151" t="s">
        <v>17</v>
      </c>
      <c r="G127" s="144"/>
      <c r="H127" s="152" t="s">
        <v>2842</v>
      </c>
      <c r="I127" s="593" t="s">
        <v>6511</v>
      </c>
      <c r="J127" s="588" t="s">
        <v>1075</v>
      </c>
      <c r="K127" s="373" t="s">
        <v>3853</v>
      </c>
      <c r="L127" s="152" t="str">
        <f>VLOOKUP(K127,CódigosRetorno!$A$2:$B$1683,2,FALSE)</f>
        <v>El código de producto no cumple con el formato establecido</v>
      </c>
      <c r="M127" s="144" t="s">
        <v>163</v>
      </c>
      <c r="N127" s="151" t="s">
        <v>163</v>
      </c>
      <c r="O127" s="318"/>
    </row>
    <row r="128" spans="1:15" ht="24" x14ac:dyDescent="0.3">
      <c r="A128" s="318"/>
      <c r="B128" s="999">
        <f>B127+1</f>
        <v>26</v>
      </c>
      <c r="C128" s="1004" t="s">
        <v>4211</v>
      </c>
      <c r="D128" s="999" t="s">
        <v>14</v>
      </c>
      <c r="E128" s="999" t="s">
        <v>8</v>
      </c>
      <c r="F128" s="1090" t="s">
        <v>98</v>
      </c>
      <c r="G128" s="1008" t="s">
        <v>5722</v>
      </c>
      <c r="H128" s="1030" t="s">
        <v>4581</v>
      </c>
      <c r="I128" s="376" t="s">
        <v>4924</v>
      </c>
      <c r="J128" s="406" t="s">
        <v>171</v>
      </c>
      <c r="K128" s="377" t="s">
        <v>2649</v>
      </c>
      <c r="L128" s="152" t="str">
        <f>VLOOKUP(K128,CódigosRetorno!$A$2:$B$1683,2,FALSE)</f>
        <v>El Código producto de SUNAT no puede ser vacio si es de Exportacion</v>
      </c>
      <c r="M128" s="144" t="s">
        <v>424</v>
      </c>
      <c r="N128" s="151" t="s">
        <v>163</v>
      </c>
      <c r="O128" s="318"/>
    </row>
    <row r="129" spans="1:15" ht="24" x14ac:dyDescent="0.3">
      <c r="A129" s="318"/>
      <c r="B129" s="1006"/>
      <c r="C129" s="1028"/>
      <c r="D129" s="1006"/>
      <c r="E129" s="1006"/>
      <c r="F129" s="1096"/>
      <c r="G129" s="1008"/>
      <c r="H129" s="1030"/>
      <c r="I129" s="653" t="s">
        <v>4923</v>
      </c>
      <c r="J129" s="652" t="s">
        <v>171</v>
      </c>
      <c r="K129" s="651" t="s">
        <v>2650</v>
      </c>
      <c r="L129" s="643" t="str">
        <f>VLOOKUP(K129,CódigosRetorno!$A$2:$B$1683,2,FALSE)</f>
        <v>El Código producto de SUNAT  no es válido</v>
      </c>
      <c r="M129" s="641" t="s">
        <v>424</v>
      </c>
      <c r="N129" s="642" t="s">
        <v>4821</v>
      </c>
      <c r="O129" s="318"/>
    </row>
    <row r="130" spans="1:15" ht="24" x14ac:dyDescent="0.3">
      <c r="A130" s="318"/>
      <c r="B130" s="1006"/>
      <c r="C130" s="1028"/>
      <c r="D130" s="1006"/>
      <c r="E130" s="1006"/>
      <c r="F130" s="1096"/>
      <c r="G130" s="1008"/>
      <c r="H130" s="1030"/>
      <c r="I130" s="694" t="s">
        <v>3976</v>
      </c>
      <c r="J130" s="693" t="s">
        <v>1075</v>
      </c>
      <c r="K130" s="373" t="s">
        <v>6589</v>
      </c>
      <c r="L130" s="694" t="str">
        <f>VLOOKUP(K130,CódigosRetorno!$A$2:$B$1683,2,FALSE)</f>
        <v>El Código producto de SUNAT no es válido</v>
      </c>
      <c r="M130" s="690"/>
      <c r="N130" s="691" t="s">
        <v>4821</v>
      </c>
      <c r="O130" s="318"/>
    </row>
    <row r="131" spans="1:15" ht="36" x14ac:dyDescent="0.3">
      <c r="A131" s="318"/>
      <c r="B131" s="1006"/>
      <c r="C131" s="1028"/>
      <c r="D131" s="1006"/>
      <c r="E131" s="1006"/>
      <c r="F131" s="1096"/>
      <c r="G131" s="1008"/>
      <c r="H131" s="1030"/>
      <c r="I131" s="701" t="s">
        <v>6764</v>
      </c>
      <c r="J131" s="693" t="s">
        <v>1075</v>
      </c>
      <c r="K131" s="373" t="s">
        <v>6703</v>
      </c>
      <c r="L131" s="692" t="str">
        <f>VLOOKUP(K131,CódigosRetorno!$A$2:$B$1683,2,FALSE)</f>
        <v>El Codigo de producto SUNAT debe especificarse como minimo al tercer nivel jerarquico (a nivel de clase del codigo UNSPSC)</v>
      </c>
      <c r="M131" s="690" t="s">
        <v>424</v>
      </c>
      <c r="N131" s="691" t="s">
        <v>4821</v>
      </c>
      <c r="O131" s="318"/>
    </row>
    <row r="132" spans="1:15" ht="24" x14ac:dyDescent="0.3">
      <c r="A132" s="318"/>
      <c r="B132" s="1006"/>
      <c r="C132" s="1028"/>
      <c r="D132" s="1006"/>
      <c r="E132" s="1006"/>
      <c r="F132" s="1089"/>
      <c r="G132" s="144" t="s">
        <v>3977</v>
      </c>
      <c r="H132" s="161" t="s">
        <v>3894</v>
      </c>
      <c r="I132" s="152" t="s">
        <v>6438</v>
      </c>
      <c r="J132" s="144" t="s">
        <v>1075</v>
      </c>
      <c r="K132" s="160" t="s">
        <v>4230</v>
      </c>
      <c r="L132" s="152" t="str">
        <f>VLOOKUP(K132,CódigosRetorno!$A$2:$B$1683,2,FALSE)</f>
        <v>El dato ingresado como atributo @listID es incorrecto.</v>
      </c>
      <c r="M132" s="144" t="s">
        <v>424</v>
      </c>
      <c r="N132" s="151" t="s">
        <v>163</v>
      </c>
      <c r="O132" s="318"/>
    </row>
    <row r="133" spans="1:15" ht="24" x14ac:dyDescent="0.3">
      <c r="A133" s="318"/>
      <c r="B133" s="1006"/>
      <c r="C133" s="1028"/>
      <c r="D133" s="1006"/>
      <c r="E133" s="1006"/>
      <c r="F133" s="1089"/>
      <c r="G133" s="144" t="s">
        <v>3978</v>
      </c>
      <c r="H133" s="161" t="s">
        <v>3886</v>
      </c>
      <c r="I133" s="152" t="s">
        <v>6439</v>
      </c>
      <c r="J133" s="144" t="s">
        <v>1075</v>
      </c>
      <c r="K133" s="160" t="s">
        <v>4226</v>
      </c>
      <c r="L133" s="152" t="str">
        <f>VLOOKUP(K133,CódigosRetorno!$A$2:$B$1683,2,FALSE)</f>
        <v>El dato ingresado como atributo @listAgencyName es incorrecto.</v>
      </c>
      <c r="M133" s="144" t="s">
        <v>424</v>
      </c>
      <c r="N133" s="151" t="s">
        <v>163</v>
      </c>
      <c r="O133" s="318"/>
    </row>
    <row r="134" spans="1:15" ht="24" x14ac:dyDescent="0.3">
      <c r="A134" s="318"/>
      <c r="B134" s="1006"/>
      <c r="C134" s="1028"/>
      <c r="D134" s="1006"/>
      <c r="E134" s="1006"/>
      <c r="F134" s="1089"/>
      <c r="G134" s="144" t="s">
        <v>3979</v>
      </c>
      <c r="H134" s="161" t="s">
        <v>3888</v>
      </c>
      <c r="I134" s="152" t="s">
        <v>6440</v>
      </c>
      <c r="J134" s="160" t="s">
        <v>1075</v>
      </c>
      <c r="K134" s="162" t="s">
        <v>4227</v>
      </c>
      <c r="L134" s="152" t="str">
        <f>VLOOKUP(K134,CódigosRetorno!$A$2:$B$1683,2,FALSE)</f>
        <v>El dato ingresado como atributo @listName es incorrecto.</v>
      </c>
      <c r="M134" s="144" t="s">
        <v>424</v>
      </c>
      <c r="N134" s="163" t="s">
        <v>163</v>
      </c>
      <c r="O134" s="318"/>
    </row>
    <row r="135" spans="1:15" ht="24" x14ac:dyDescent="0.3">
      <c r="A135" s="318"/>
      <c r="B135" s="999">
        <f>B128+1</f>
        <v>27</v>
      </c>
      <c r="C135" s="1004" t="s">
        <v>5634</v>
      </c>
      <c r="D135" s="999" t="s">
        <v>14</v>
      </c>
      <c r="E135" s="999" t="s">
        <v>8</v>
      </c>
      <c r="F135" s="1090" t="s">
        <v>3980</v>
      </c>
      <c r="G135" s="969"/>
      <c r="H135" s="1004" t="s">
        <v>2843</v>
      </c>
      <c r="I135" s="681" t="s">
        <v>4729</v>
      </c>
      <c r="J135" s="680" t="s">
        <v>171</v>
      </c>
      <c r="K135" s="679" t="s">
        <v>4620</v>
      </c>
      <c r="L135" s="152" t="str">
        <f>VLOOKUP(K135,CódigosRetorno!$A$2:$B$1683,2,FALSE)</f>
        <v>El código de producto GS1 no cumple el estandar</v>
      </c>
      <c r="M135" s="144" t="s">
        <v>424</v>
      </c>
      <c r="N135" s="151" t="s">
        <v>163</v>
      </c>
      <c r="O135" s="318"/>
    </row>
    <row r="136" spans="1:15" ht="24" x14ac:dyDescent="0.3">
      <c r="A136" s="318"/>
      <c r="B136" s="1006"/>
      <c r="C136" s="1028"/>
      <c r="D136" s="1006"/>
      <c r="E136" s="1006"/>
      <c r="F136" s="1096"/>
      <c r="G136" s="996"/>
      <c r="H136" s="1028"/>
      <c r="I136" s="677" t="s">
        <v>4729</v>
      </c>
      <c r="J136" s="676" t="s">
        <v>1075</v>
      </c>
      <c r="K136" s="373" t="s">
        <v>6695</v>
      </c>
      <c r="L136" s="152" t="str">
        <f>VLOOKUP(K136,CódigosRetorno!$A$2:$B$1683,2,FALSE)</f>
        <v>El código de producto GS1 no cumple el estandar</v>
      </c>
      <c r="M136" s="144" t="s">
        <v>424</v>
      </c>
      <c r="N136" s="151" t="s">
        <v>163</v>
      </c>
      <c r="O136" s="318"/>
    </row>
    <row r="137" spans="1:15" ht="24" x14ac:dyDescent="0.3">
      <c r="A137" s="318"/>
      <c r="B137" s="1006"/>
      <c r="C137" s="1028"/>
      <c r="D137" s="1006"/>
      <c r="E137" s="1006"/>
      <c r="F137" s="1096"/>
      <c r="G137" s="996"/>
      <c r="H137" s="1028"/>
      <c r="I137" s="677" t="s">
        <v>5627</v>
      </c>
      <c r="J137" s="676" t="s">
        <v>1075</v>
      </c>
      <c r="K137" s="373" t="s">
        <v>6695</v>
      </c>
      <c r="L137" s="152" t="str">
        <f>VLOOKUP(K137,CódigosRetorno!$A$2:$B$1683,2,FALSE)</f>
        <v>El código de producto GS1 no cumple el estandar</v>
      </c>
      <c r="M137" s="144"/>
      <c r="N137" s="673" t="s">
        <v>163</v>
      </c>
      <c r="O137" s="318"/>
    </row>
    <row r="138" spans="1:15" ht="24" x14ac:dyDescent="0.3">
      <c r="A138" s="318"/>
      <c r="B138" s="1006"/>
      <c r="C138" s="1028"/>
      <c r="D138" s="1006"/>
      <c r="E138" s="1006"/>
      <c r="F138" s="1096"/>
      <c r="G138" s="996"/>
      <c r="H138" s="1028"/>
      <c r="I138" s="681" t="s">
        <v>4730</v>
      </c>
      <c r="J138" s="680" t="s">
        <v>171</v>
      </c>
      <c r="K138" s="679" t="s">
        <v>4620</v>
      </c>
      <c r="L138" s="674" t="str">
        <f>VLOOKUP(K138,CódigosRetorno!$A$2:$B$1683,2,FALSE)</f>
        <v>El código de producto GS1 no cumple el estandar</v>
      </c>
      <c r="M138" s="675"/>
      <c r="N138" s="673" t="s">
        <v>163</v>
      </c>
      <c r="O138" s="318"/>
    </row>
    <row r="139" spans="1:15" ht="24" x14ac:dyDescent="0.3">
      <c r="A139" s="318"/>
      <c r="B139" s="1006"/>
      <c r="C139" s="1028"/>
      <c r="D139" s="1006"/>
      <c r="E139" s="1006"/>
      <c r="F139" s="1096"/>
      <c r="G139" s="996"/>
      <c r="H139" s="1028"/>
      <c r="I139" s="677" t="s">
        <v>4730</v>
      </c>
      <c r="J139" s="676" t="s">
        <v>1075</v>
      </c>
      <c r="K139" s="373" t="s">
        <v>6695</v>
      </c>
      <c r="L139" s="674" t="str">
        <f>VLOOKUP(K139,CódigosRetorno!$A$2:$B$1683,2,FALSE)</f>
        <v>El código de producto GS1 no cumple el estandar</v>
      </c>
      <c r="M139" s="675"/>
      <c r="N139" s="673" t="s">
        <v>163</v>
      </c>
      <c r="O139" s="318"/>
    </row>
    <row r="140" spans="1:15" ht="24" x14ac:dyDescent="0.3">
      <c r="A140" s="318"/>
      <c r="B140" s="1006"/>
      <c r="C140" s="1028"/>
      <c r="D140" s="1006"/>
      <c r="E140" s="1006"/>
      <c r="F140" s="1096"/>
      <c r="G140" s="996"/>
      <c r="H140" s="1028"/>
      <c r="I140" s="681" t="s">
        <v>6696</v>
      </c>
      <c r="J140" s="680" t="s">
        <v>171</v>
      </c>
      <c r="K140" s="679" t="s">
        <v>4620</v>
      </c>
      <c r="L140" s="674" t="str">
        <f>VLOOKUP(K140,CódigosRetorno!$A$2:$B$1683,2,FALSE)</f>
        <v>El código de producto GS1 no cumple el estandar</v>
      </c>
      <c r="M140" s="675"/>
      <c r="N140" s="673" t="s">
        <v>163</v>
      </c>
      <c r="O140" s="318"/>
    </row>
    <row r="141" spans="1:15" ht="24" x14ac:dyDescent="0.3">
      <c r="A141" s="318"/>
      <c r="B141" s="1006"/>
      <c r="C141" s="1028"/>
      <c r="D141" s="1006"/>
      <c r="E141" s="1006"/>
      <c r="F141" s="1096"/>
      <c r="G141" s="996"/>
      <c r="H141" s="1028"/>
      <c r="I141" s="677" t="s">
        <v>6696</v>
      </c>
      <c r="J141" s="676" t="s">
        <v>1075</v>
      </c>
      <c r="K141" s="373" t="s">
        <v>6695</v>
      </c>
      <c r="L141" s="674" t="str">
        <f>VLOOKUP(K141,CódigosRetorno!$A$2:$B$1683,2,FALSE)</f>
        <v>El código de producto GS1 no cumple el estandar</v>
      </c>
      <c r="M141" s="675"/>
      <c r="N141" s="673" t="s">
        <v>163</v>
      </c>
      <c r="O141" s="318"/>
    </row>
    <row r="142" spans="1:15" ht="24" x14ac:dyDescent="0.3">
      <c r="A142" s="318"/>
      <c r="B142" s="1006"/>
      <c r="C142" s="1028"/>
      <c r="D142" s="1006"/>
      <c r="E142" s="1006"/>
      <c r="F142" s="1096"/>
      <c r="G142" s="996"/>
      <c r="H142" s="1028"/>
      <c r="I142" s="681" t="s">
        <v>4619</v>
      </c>
      <c r="J142" s="680" t="s">
        <v>171</v>
      </c>
      <c r="K142" s="679" t="s">
        <v>4578</v>
      </c>
      <c r="L142" s="674" t="str">
        <f>VLOOKUP(K142,CódigosRetorno!$A$2:$B$1683,2,FALSE)</f>
        <v>Si utiliza el estandar GS1 debe especificar el tipo de estructura GTIN</v>
      </c>
      <c r="M142" s="675"/>
      <c r="N142" s="673" t="s">
        <v>163</v>
      </c>
      <c r="O142" s="318"/>
    </row>
    <row r="143" spans="1:15" ht="24" x14ac:dyDescent="0.3">
      <c r="A143" s="318"/>
      <c r="B143" s="1006"/>
      <c r="C143" s="1028"/>
      <c r="D143" s="1006"/>
      <c r="E143" s="1006"/>
      <c r="F143" s="1097"/>
      <c r="G143" s="970"/>
      <c r="H143" s="1005"/>
      <c r="I143" s="677" t="s">
        <v>4619</v>
      </c>
      <c r="J143" s="676" t="s">
        <v>1075</v>
      </c>
      <c r="K143" s="373" t="s">
        <v>6697</v>
      </c>
      <c r="L143" s="674" t="str">
        <f>VLOOKUP(K143,CódigosRetorno!$A$2:$B$1683,2,FALSE)</f>
        <v>Si utiliza el estandar GS1 debe especificar el tipo de estructura GTIN</v>
      </c>
      <c r="M143" s="144" t="s">
        <v>424</v>
      </c>
      <c r="N143" s="673" t="s">
        <v>163</v>
      </c>
      <c r="O143" s="318"/>
    </row>
    <row r="144" spans="1:15" ht="24" x14ac:dyDescent="0.3">
      <c r="A144" s="318"/>
      <c r="B144" s="1006"/>
      <c r="C144" s="1028"/>
      <c r="D144" s="1006"/>
      <c r="E144" s="1006"/>
      <c r="F144" s="1090" t="s">
        <v>3980</v>
      </c>
      <c r="G144" s="969"/>
      <c r="H144" s="1098" t="s">
        <v>4618</v>
      </c>
      <c r="I144" s="681" t="s">
        <v>6441</v>
      </c>
      <c r="J144" s="680" t="s">
        <v>171</v>
      </c>
      <c r="K144" s="679" t="s">
        <v>4580</v>
      </c>
      <c r="L144" s="674" t="str">
        <f>VLOOKUP(K144,CódigosRetorno!$A$2:$B$1683,2,FALSE)</f>
        <v>El tipo de estructura GS1 no tiene un valor permitido</v>
      </c>
      <c r="M144" s="144"/>
      <c r="N144" s="673" t="s">
        <v>163</v>
      </c>
      <c r="O144" s="318"/>
    </row>
    <row r="145" spans="1:15" ht="24" x14ac:dyDescent="0.3">
      <c r="A145" s="318"/>
      <c r="B145" s="1000"/>
      <c r="C145" s="1005"/>
      <c r="D145" s="672"/>
      <c r="E145" s="672"/>
      <c r="F145" s="1097"/>
      <c r="G145" s="970"/>
      <c r="H145" s="1099"/>
      <c r="I145" s="677" t="s">
        <v>6698</v>
      </c>
      <c r="J145" s="676" t="s">
        <v>1075</v>
      </c>
      <c r="K145" s="373" t="s">
        <v>6699</v>
      </c>
      <c r="L145" s="674" t="str">
        <f>VLOOKUP(K145,CódigosRetorno!$A$2:$B$1683,2,FALSE)</f>
        <v>El tipo de estructura GS1 no tiene un valor permitido</v>
      </c>
      <c r="M145" s="675"/>
      <c r="N145" s="673" t="s">
        <v>163</v>
      </c>
      <c r="O145" s="318"/>
    </row>
    <row r="146" spans="1:15" ht="48" x14ac:dyDescent="0.3">
      <c r="A146" s="318"/>
      <c r="B146" s="151">
        <f>B135+1</f>
        <v>28</v>
      </c>
      <c r="C146" s="152" t="s">
        <v>59</v>
      </c>
      <c r="D146" s="144" t="s">
        <v>14</v>
      </c>
      <c r="E146" s="521" t="s">
        <v>8</v>
      </c>
      <c r="F146" s="151" t="s">
        <v>3925</v>
      </c>
      <c r="G146" s="144"/>
      <c r="H146" s="152" t="s">
        <v>88</v>
      </c>
      <c r="I146" s="720" t="s">
        <v>6502</v>
      </c>
      <c r="J146" s="723" t="s">
        <v>1075</v>
      </c>
      <c r="K146" s="721" t="s">
        <v>1208</v>
      </c>
      <c r="L146" s="152" t="str">
        <f>VLOOKUP(K146,CódigosRetorno!$A$2:$B$1683,2,FALSE)</f>
        <v>Descripción del Ítem - El dato ingresado no cumple con el formato establecido.</v>
      </c>
      <c r="M146" s="144" t="s">
        <v>424</v>
      </c>
      <c r="N146" s="151" t="s">
        <v>163</v>
      </c>
      <c r="O146" s="318"/>
    </row>
    <row r="147" spans="1:15" ht="36" x14ac:dyDescent="0.3">
      <c r="A147" s="318"/>
      <c r="B147" s="969">
        <f>B146+1</f>
        <v>29</v>
      </c>
      <c r="C147" s="1004" t="s">
        <v>6134</v>
      </c>
      <c r="D147" s="999" t="s">
        <v>14</v>
      </c>
      <c r="E147" s="969" t="s">
        <v>8</v>
      </c>
      <c r="F147" s="969" t="s">
        <v>133</v>
      </c>
      <c r="G147" s="999" t="s">
        <v>134</v>
      </c>
      <c r="H147" s="1004" t="s">
        <v>2844</v>
      </c>
      <c r="I147" s="152" t="s">
        <v>5074</v>
      </c>
      <c r="J147" s="160" t="s">
        <v>171</v>
      </c>
      <c r="K147" s="162" t="s">
        <v>1957</v>
      </c>
      <c r="L147" s="152" t="str">
        <f>VLOOKUP(K147,CódigosRetorno!$A$2:$B$1683,2,FALSE)</f>
        <v>El dato ingresado en PriceAmount del Valor de venta unitario por item no cumple con el formato establecido</v>
      </c>
      <c r="M147" s="144"/>
      <c r="N147" s="151"/>
      <c r="O147" s="318"/>
    </row>
    <row r="148" spans="1:15" ht="48" x14ac:dyDescent="0.3">
      <c r="A148" s="318"/>
      <c r="B148" s="996"/>
      <c r="C148" s="1028"/>
      <c r="D148" s="1006"/>
      <c r="E148" s="996"/>
      <c r="F148" s="970"/>
      <c r="G148" s="1000"/>
      <c r="H148" s="1005"/>
      <c r="I148" s="154" t="s">
        <v>6572</v>
      </c>
      <c r="J148" s="160" t="s">
        <v>171</v>
      </c>
      <c r="K148" s="162" t="s">
        <v>1677</v>
      </c>
      <c r="L148" s="152" t="str">
        <f>VLOOKUP(K148,CódigosRetorno!$A$2:$B$1683,2,FALSE)</f>
        <v>Operacion gratuita, solo debe consignar un monto referencial</v>
      </c>
      <c r="M148" s="268" t="s">
        <v>424</v>
      </c>
      <c r="N148" s="151" t="s">
        <v>163</v>
      </c>
      <c r="O148" s="318"/>
    </row>
    <row r="149" spans="1:15" ht="24" x14ac:dyDescent="0.3">
      <c r="A149" s="318"/>
      <c r="B149" s="970"/>
      <c r="C149" s="1005"/>
      <c r="D149" s="1000"/>
      <c r="E149" s="970"/>
      <c r="F149" s="151" t="s">
        <v>12</v>
      </c>
      <c r="G149" s="144" t="s">
        <v>5700</v>
      </c>
      <c r="H149" s="161" t="s">
        <v>3928</v>
      </c>
      <c r="I149" s="154" t="s">
        <v>4742</v>
      </c>
      <c r="J149" s="160" t="s">
        <v>171</v>
      </c>
      <c r="K149" s="162" t="s">
        <v>695</v>
      </c>
      <c r="L149" s="152" t="str">
        <f>VLOOKUP(K149,CódigosRetorno!$A$2:$B$1683,2,FALSE)</f>
        <v>La moneda debe ser la misma en todo el documento. Salvo las percepciones que sólo son en moneda nacional.</v>
      </c>
      <c r="M149" s="85" t="s">
        <v>424</v>
      </c>
      <c r="N149" s="151" t="s">
        <v>4533</v>
      </c>
      <c r="O149" s="318"/>
    </row>
    <row r="150" spans="1:15" ht="24" x14ac:dyDescent="0.3">
      <c r="A150" s="318"/>
      <c r="B150" s="969">
        <f>B147+1</f>
        <v>30</v>
      </c>
      <c r="C150" s="1004" t="s">
        <v>6135</v>
      </c>
      <c r="D150" s="999" t="s">
        <v>14</v>
      </c>
      <c r="E150" s="969" t="s">
        <v>8</v>
      </c>
      <c r="F150" s="969" t="s">
        <v>133</v>
      </c>
      <c r="G150" s="969" t="s">
        <v>134</v>
      </c>
      <c r="H150" s="1004" t="s">
        <v>4212</v>
      </c>
      <c r="I150" s="152" t="s">
        <v>5058</v>
      </c>
      <c r="J150" s="160" t="s">
        <v>171</v>
      </c>
      <c r="K150" s="162" t="s">
        <v>1959</v>
      </c>
      <c r="L150" s="152" t="str">
        <f>VLOOKUP(K150,CódigosRetorno!$A$2:$B$1683,2,FALSE)</f>
        <v>El dato ingresado en PriceAmount del Precio de venta unitario por item no cumple con el formato establecido</v>
      </c>
      <c r="M150" s="144"/>
      <c r="N150" s="151"/>
      <c r="O150" s="318"/>
    </row>
    <row r="151" spans="1:15" ht="96" x14ac:dyDescent="0.3">
      <c r="A151" s="318"/>
      <c r="B151" s="996"/>
      <c r="C151" s="1028"/>
      <c r="D151" s="1006"/>
      <c r="E151" s="996"/>
      <c r="F151" s="996"/>
      <c r="G151" s="996"/>
      <c r="H151" s="1028"/>
      <c r="I151" s="577" t="s">
        <v>6576</v>
      </c>
      <c r="J151" s="373" t="s">
        <v>1075</v>
      </c>
      <c r="K151" s="374" t="s">
        <v>4889</v>
      </c>
      <c r="L151" s="152" t="str">
        <f>VLOOKUP(K151,CódigosRetorno!$A$2:$B$1683,2,FALSE)</f>
        <v>El precio unitario de la operación que está informando difiere de los cálculos realizados en base a la información remitida</v>
      </c>
      <c r="M151" s="144"/>
      <c r="N151" s="151"/>
      <c r="O151" s="318"/>
    </row>
    <row r="152" spans="1:15" ht="72" x14ac:dyDescent="0.3">
      <c r="A152" s="318"/>
      <c r="B152" s="996"/>
      <c r="C152" s="1028"/>
      <c r="D152" s="1006"/>
      <c r="E152" s="996"/>
      <c r="F152" s="970"/>
      <c r="G152" s="970"/>
      <c r="H152" s="1005"/>
      <c r="I152" s="152" t="s">
        <v>6573</v>
      </c>
      <c r="J152" s="160" t="s">
        <v>171</v>
      </c>
      <c r="K152" s="162" t="s">
        <v>4890</v>
      </c>
      <c r="L152" s="152" t="str">
        <f>VLOOKUP(K152,CódigosRetorno!$A$2:$B$1683,2,FALSE)</f>
        <v>Si existe 'Valor referencial unitario en operac. no onerosas' con monto mayor a cero, la operacion debe ser gratuita (codigo de tributo 9996)</v>
      </c>
      <c r="M152" s="144"/>
      <c r="N152" s="151" t="s">
        <v>163</v>
      </c>
      <c r="O152" s="318"/>
    </row>
    <row r="153" spans="1:15" ht="24" x14ac:dyDescent="0.3">
      <c r="A153" s="318"/>
      <c r="B153" s="996"/>
      <c r="C153" s="1028"/>
      <c r="D153" s="1006"/>
      <c r="E153" s="996"/>
      <c r="F153" s="151" t="s">
        <v>12</v>
      </c>
      <c r="G153" s="144" t="s">
        <v>5700</v>
      </c>
      <c r="H153" s="138" t="s">
        <v>3928</v>
      </c>
      <c r="I153" s="154" t="s">
        <v>4742</v>
      </c>
      <c r="J153" s="160" t="s">
        <v>171</v>
      </c>
      <c r="K153" s="162" t="s">
        <v>695</v>
      </c>
      <c r="L153" s="152" t="str">
        <f>VLOOKUP(K153,CódigosRetorno!$A$2:$B$1683,2,FALSE)</f>
        <v>La moneda debe ser la misma en todo el documento. Salvo las percepciones que sólo son en moneda nacional.</v>
      </c>
      <c r="M153" s="85" t="s">
        <v>424</v>
      </c>
      <c r="N153" s="151" t="s">
        <v>4533</v>
      </c>
      <c r="O153" s="318"/>
    </row>
    <row r="154" spans="1:15" ht="24" x14ac:dyDescent="0.3">
      <c r="A154" s="318"/>
      <c r="B154" s="996"/>
      <c r="C154" s="1028"/>
      <c r="D154" s="1006"/>
      <c r="E154" s="996"/>
      <c r="F154" s="975" t="s">
        <v>9</v>
      </c>
      <c r="G154" s="1008" t="s">
        <v>5708</v>
      </c>
      <c r="H154" s="980" t="s">
        <v>4213</v>
      </c>
      <c r="I154" s="152" t="s">
        <v>2866</v>
      </c>
      <c r="J154" s="160" t="s">
        <v>171</v>
      </c>
      <c r="K154" s="162" t="s">
        <v>544</v>
      </c>
      <c r="L154" s="152" t="str">
        <f>VLOOKUP(K154,CódigosRetorno!$A$2:$B$1683,2,FALSE)</f>
        <v>Se ha consignado un valor invalido en el campo cbc:PriceTypeCode</v>
      </c>
      <c r="M154" s="144" t="s">
        <v>424</v>
      </c>
      <c r="N154" s="151" t="s">
        <v>4647</v>
      </c>
      <c r="O154" s="318"/>
    </row>
    <row r="155" spans="1:15" ht="36" x14ac:dyDescent="0.3">
      <c r="A155" s="318"/>
      <c r="B155" s="996"/>
      <c r="C155" s="1028"/>
      <c r="D155" s="1006"/>
      <c r="E155" s="996"/>
      <c r="F155" s="975"/>
      <c r="G155" s="1008"/>
      <c r="H155" s="981"/>
      <c r="I155" s="502" t="s">
        <v>6261</v>
      </c>
      <c r="J155" s="373" t="s">
        <v>171</v>
      </c>
      <c r="K155" s="374" t="s">
        <v>543</v>
      </c>
      <c r="L155" s="152" t="str">
        <f>VLOOKUP(K155,CódigosRetorno!$A$2:$B$1683,2,FALSE)</f>
        <v>Existe mas de un tag cac:AlternativeConditionPrice con el mismo cbc:PriceTypeCode</v>
      </c>
      <c r="M155" s="144" t="s">
        <v>424</v>
      </c>
      <c r="N155" s="151" t="s">
        <v>163</v>
      </c>
      <c r="O155" s="318"/>
    </row>
    <row r="156" spans="1:15" ht="24" x14ac:dyDescent="0.3">
      <c r="A156" s="318"/>
      <c r="B156" s="996"/>
      <c r="C156" s="1028"/>
      <c r="D156" s="1006"/>
      <c r="E156" s="1008" t="s">
        <v>8</v>
      </c>
      <c r="F156" s="969"/>
      <c r="G156" s="163" t="s">
        <v>3926</v>
      </c>
      <c r="H156" s="101" t="s">
        <v>3888</v>
      </c>
      <c r="I156" s="152" t="s">
        <v>6312</v>
      </c>
      <c r="J156" s="160" t="s">
        <v>1075</v>
      </c>
      <c r="K156" s="162" t="s">
        <v>4227</v>
      </c>
      <c r="L156" s="152" t="str">
        <f>VLOOKUP(K156,CódigosRetorno!$A$2:$B$1683,2,FALSE)</f>
        <v>El dato ingresado como atributo @listName es incorrecto.</v>
      </c>
      <c r="M156" s="144" t="s">
        <v>424</v>
      </c>
      <c r="N156" s="163" t="s">
        <v>163</v>
      </c>
      <c r="O156" s="318"/>
    </row>
    <row r="157" spans="1:15" ht="24" x14ac:dyDescent="0.3">
      <c r="A157" s="318"/>
      <c r="B157" s="996"/>
      <c r="C157" s="1028"/>
      <c r="D157" s="1006"/>
      <c r="E157" s="1008"/>
      <c r="F157" s="996"/>
      <c r="G157" s="163" t="s">
        <v>3885</v>
      </c>
      <c r="H157" s="101" t="s">
        <v>3886</v>
      </c>
      <c r="I157" s="152" t="s">
        <v>4238</v>
      </c>
      <c r="J157" s="144" t="s">
        <v>1075</v>
      </c>
      <c r="K157" s="160" t="s">
        <v>4226</v>
      </c>
      <c r="L157" s="152" t="str">
        <f>VLOOKUP(K157,CódigosRetorno!$A$2:$B$1683,2,FALSE)</f>
        <v>El dato ingresado como atributo @listAgencyName es incorrecto.</v>
      </c>
      <c r="M157" s="144" t="s">
        <v>424</v>
      </c>
      <c r="N157" s="163" t="s">
        <v>163</v>
      </c>
      <c r="O157" s="318"/>
    </row>
    <row r="158" spans="1:15" ht="24" x14ac:dyDescent="0.3">
      <c r="A158" s="318"/>
      <c r="B158" s="970"/>
      <c r="C158" s="1005"/>
      <c r="D158" s="1000"/>
      <c r="E158" s="1008"/>
      <c r="F158" s="970"/>
      <c r="G158" s="163" t="s">
        <v>3927</v>
      </c>
      <c r="H158" s="101" t="s">
        <v>3890</v>
      </c>
      <c r="I158" s="152" t="s">
        <v>6313</v>
      </c>
      <c r="J158" s="160" t="s">
        <v>1075</v>
      </c>
      <c r="K158" s="162" t="s">
        <v>4228</v>
      </c>
      <c r="L158" s="152" t="str">
        <f>VLOOKUP(K158,CódigosRetorno!$A$2:$B$1683,2,FALSE)</f>
        <v>El dato ingresado como atributo @listURI es incorrecto.</v>
      </c>
      <c r="M158" s="144" t="s">
        <v>424</v>
      </c>
      <c r="N158" s="163" t="s">
        <v>163</v>
      </c>
      <c r="O158" s="318"/>
    </row>
    <row r="159" spans="1:15" ht="24" x14ac:dyDescent="0.3">
      <c r="A159" s="318"/>
      <c r="B159" s="975">
        <f>B150+1</f>
        <v>31</v>
      </c>
      <c r="C159" s="1030" t="s">
        <v>6136</v>
      </c>
      <c r="D159" s="1008" t="s">
        <v>14</v>
      </c>
      <c r="E159" s="1008" t="s">
        <v>8</v>
      </c>
      <c r="F159" s="969" t="s">
        <v>11</v>
      </c>
      <c r="G159" s="969" t="s">
        <v>15</v>
      </c>
      <c r="H159" s="1004" t="s">
        <v>4214</v>
      </c>
      <c r="I159" s="152" t="s">
        <v>4974</v>
      </c>
      <c r="J159" s="144" t="s">
        <v>171</v>
      </c>
      <c r="K159" s="160" t="s">
        <v>4549</v>
      </c>
      <c r="L159" s="152" t="str">
        <f>VLOOKUP(K159,CódigosRetorno!$A$2:$B$1683,2,FALSE)</f>
        <v>El xml no contiene el tag de impuesto por linea (TaxtTotal).</v>
      </c>
      <c r="M159" s="144" t="s">
        <v>424</v>
      </c>
      <c r="N159" s="163" t="s">
        <v>163</v>
      </c>
      <c r="O159" s="318"/>
    </row>
    <row r="160" spans="1:15" ht="36" x14ac:dyDescent="0.3">
      <c r="A160" s="318"/>
      <c r="B160" s="975"/>
      <c r="C160" s="1030"/>
      <c r="D160" s="1008"/>
      <c r="E160" s="1008"/>
      <c r="F160" s="996"/>
      <c r="G160" s="996"/>
      <c r="H160" s="1028"/>
      <c r="I160" s="152" t="s">
        <v>5072</v>
      </c>
      <c r="J160" s="144" t="s">
        <v>171</v>
      </c>
      <c r="K160" s="160" t="s">
        <v>3717</v>
      </c>
      <c r="L160" s="152" t="str">
        <f>VLOOKUP(K160,CódigosRetorno!$A$2:$B$1683,2,FALSE)</f>
        <v>El dato ingresado en el monto total de impuestos por línea no cumple con el formato establecido</v>
      </c>
      <c r="M160" s="144"/>
      <c r="N160" s="163" t="s">
        <v>163</v>
      </c>
      <c r="O160" s="318"/>
    </row>
    <row r="161" spans="1:15" ht="48" x14ac:dyDescent="0.3">
      <c r="A161" s="318"/>
      <c r="B161" s="975"/>
      <c r="C161" s="1030"/>
      <c r="D161" s="1008"/>
      <c r="E161" s="1008"/>
      <c r="F161" s="996"/>
      <c r="G161" s="996"/>
      <c r="H161" s="1028"/>
      <c r="I161" s="466" t="s">
        <v>5910</v>
      </c>
      <c r="J161" s="465" t="s">
        <v>1075</v>
      </c>
      <c r="K161" s="447" t="s">
        <v>4946</v>
      </c>
      <c r="L161" s="152" t="str">
        <f>VLOOKUP(K161,CódigosRetorno!$A$2:$B$1683,2,FALSE)</f>
        <v>El importe total de impuestos por línea no coincide con la sumatoria de los impuestos por línea.</v>
      </c>
      <c r="M161" s="144"/>
      <c r="N161" s="163" t="s">
        <v>163</v>
      </c>
      <c r="O161" s="318"/>
    </row>
    <row r="162" spans="1:15" x14ac:dyDescent="0.3">
      <c r="A162" s="318"/>
      <c r="B162" s="975"/>
      <c r="C162" s="1030"/>
      <c r="D162" s="1008"/>
      <c r="E162" s="1008"/>
      <c r="F162" s="970"/>
      <c r="G162" s="970"/>
      <c r="H162" s="1005"/>
      <c r="I162" s="503" t="s">
        <v>6252</v>
      </c>
      <c r="J162" s="499" t="s">
        <v>171</v>
      </c>
      <c r="K162" s="506" t="s">
        <v>3727</v>
      </c>
      <c r="L162" s="152" t="str">
        <f>VLOOKUP(K162,CódigosRetorno!$A$2:$B$1683,2,FALSE)</f>
        <v>El tag cac:TaxTotal no debe repetirse a nivel de Item</v>
      </c>
      <c r="M162" s="144"/>
      <c r="N162" s="151" t="s">
        <v>163</v>
      </c>
      <c r="O162" s="318"/>
    </row>
    <row r="163" spans="1:15" ht="24" x14ac:dyDescent="0.3">
      <c r="A163" s="318"/>
      <c r="B163" s="975"/>
      <c r="C163" s="1030"/>
      <c r="D163" s="1008"/>
      <c r="E163" s="1008"/>
      <c r="F163" s="146" t="s">
        <v>12</v>
      </c>
      <c r="G163" s="144" t="s">
        <v>5700</v>
      </c>
      <c r="H163" s="161" t="s">
        <v>3928</v>
      </c>
      <c r="I163" s="154" t="s">
        <v>4742</v>
      </c>
      <c r="J163" s="160" t="s">
        <v>171</v>
      </c>
      <c r="K163" s="162" t="s">
        <v>695</v>
      </c>
      <c r="L163" s="152" t="str">
        <f>VLOOKUP(K163,CódigosRetorno!$A$2:$B$1683,2,FALSE)</f>
        <v>La moneda debe ser la misma en todo el documento. Salvo las percepciones que sólo son en moneda nacional.</v>
      </c>
      <c r="M163" s="85" t="s">
        <v>424</v>
      </c>
      <c r="N163" s="151" t="s">
        <v>4533</v>
      </c>
      <c r="O163" s="318"/>
    </row>
    <row r="164" spans="1:15" ht="36" x14ac:dyDescent="0.3">
      <c r="A164" s="304"/>
      <c r="B164" s="969">
        <f>B159+1</f>
        <v>32</v>
      </c>
      <c r="C164" s="1004" t="s">
        <v>5684</v>
      </c>
      <c r="D164" s="999" t="s">
        <v>14</v>
      </c>
      <c r="E164" s="999" t="s">
        <v>8</v>
      </c>
      <c r="F164" s="969" t="s">
        <v>11</v>
      </c>
      <c r="G164" s="999" t="s">
        <v>15</v>
      </c>
      <c r="H164" s="1004" t="s">
        <v>4763</v>
      </c>
      <c r="I164" s="40" t="s">
        <v>5072</v>
      </c>
      <c r="J164" s="39" t="s">
        <v>171</v>
      </c>
      <c r="K164" s="162" t="s">
        <v>3737</v>
      </c>
      <c r="L164" s="152" t="str">
        <f>VLOOKUP(K164,CódigosRetorno!$A$2:$B$1683,2,FALSE)</f>
        <v>El dato ingresado en TaxableAmount de la linea no cumple con el formato establecido</v>
      </c>
      <c r="M164" s="144" t="s">
        <v>424</v>
      </c>
      <c r="N164" s="151" t="s">
        <v>163</v>
      </c>
      <c r="O164" s="304"/>
    </row>
    <row r="165" spans="1:15" ht="36" x14ac:dyDescent="0.3">
      <c r="A165" s="304"/>
      <c r="B165" s="996"/>
      <c r="C165" s="1028"/>
      <c r="D165" s="1006"/>
      <c r="E165" s="1006"/>
      <c r="F165" s="996"/>
      <c r="G165" s="1006"/>
      <c r="H165" s="1028"/>
      <c r="I165" s="154" t="s">
        <v>5040</v>
      </c>
      <c r="J165" s="160" t="s">
        <v>171</v>
      </c>
      <c r="K165" s="79" t="s">
        <v>1674</v>
      </c>
      <c r="L165" s="152" t="str">
        <f>VLOOKUP(K165,CódigosRetorno!$A$2:$B$1683,2,FALSE)</f>
        <v>Factura de operacion sujeta IVAP debe consignar Monto de impuestos por item</v>
      </c>
      <c r="M165" s="151" t="s">
        <v>163</v>
      </c>
      <c r="N165" s="151" t="s">
        <v>163</v>
      </c>
      <c r="O165" s="304"/>
    </row>
    <row r="166" spans="1:15" ht="72" x14ac:dyDescent="0.3">
      <c r="A166" s="304"/>
      <c r="B166" s="996"/>
      <c r="C166" s="1028"/>
      <c r="D166" s="1006"/>
      <c r="E166" s="1006"/>
      <c r="F166" s="996"/>
      <c r="G166" s="1006"/>
      <c r="H166" s="1028"/>
      <c r="I166" s="152" t="s">
        <v>6577</v>
      </c>
      <c r="J166" s="144" t="s">
        <v>1075</v>
      </c>
      <c r="K166" s="162" t="s">
        <v>4947</v>
      </c>
      <c r="L166" s="152" t="str">
        <f>VLOOKUP(K166,CódigosRetorno!$A$2:$B$1683,2,FALSE)</f>
        <v>La base imponible a nivel de línea difiere de la información consignada en el comprobante</v>
      </c>
      <c r="M166" s="268"/>
      <c r="N166" s="151" t="s">
        <v>163</v>
      </c>
      <c r="O166" s="304"/>
    </row>
    <row r="167" spans="1:15" ht="48" x14ac:dyDescent="0.3">
      <c r="A167" s="304"/>
      <c r="B167" s="996"/>
      <c r="C167" s="1028"/>
      <c r="D167" s="1006"/>
      <c r="E167" s="1006"/>
      <c r="F167" s="970"/>
      <c r="G167" s="1000"/>
      <c r="H167" s="1005"/>
      <c r="I167" s="720" t="s">
        <v>6578</v>
      </c>
      <c r="J167" s="723" t="s">
        <v>1075</v>
      </c>
      <c r="K167" s="722" t="s">
        <v>4947</v>
      </c>
      <c r="L167" s="152" t="str">
        <f>VLOOKUP(K167,CódigosRetorno!$A$2:$B$1683,2,FALSE)</f>
        <v>La base imponible a nivel de línea difiere de la información consignada en el comprobante</v>
      </c>
      <c r="M167" s="268" t="s">
        <v>424</v>
      </c>
      <c r="N167" s="151" t="s">
        <v>163</v>
      </c>
      <c r="O167" s="304"/>
    </row>
    <row r="168" spans="1:15" ht="24" x14ac:dyDescent="0.3">
      <c r="A168" s="304"/>
      <c r="B168" s="996"/>
      <c r="C168" s="1028"/>
      <c r="D168" s="1006"/>
      <c r="E168" s="1006"/>
      <c r="F168" s="145" t="s">
        <v>12</v>
      </c>
      <c r="G168" s="149" t="s">
        <v>5700</v>
      </c>
      <c r="H168" s="101" t="s">
        <v>3991</v>
      </c>
      <c r="I168" s="154" t="s">
        <v>4742</v>
      </c>
      <c r="J168" s="160" t="s">
        <v>171</v>
      </c>
      <c r="K168" s="162" t="s">
        <v>695</v>
      </c>
      <c r="L168" s="152" t="str">
        <f>VLOOKUP(K168,CódigosRetorno!$A$2:$B$1683,2,FALSE)</f>
        <v>La moneda debe ser la misma en todo el documento. Salvo las percepciones que sólo son en moneda nacional.</v>
      </c>
      <c r="M168" s="85" t="s">
        <v>424</v>
      </c>
      <c r="N168" s="151" t="s">
        <v>4533</v>
      </c>
      <c r="O168" s="304"/>
    </row>
    <row r="169" spans="1:15" ht="24" x14ac:dyDescent="0.3">
      <c r="A169" s="304"/>
      <c r="B169" s="996"/>
      <c r="C169" s="1028"/>
      <c r="D169" s="1006"/>
      <c r="E169" s="1006"/>
      <c r="F169" s="969" t="s">
        <v>11</v>
      </c>
      <c r="G169" s="999" t="s">
        <v>15</v>
      </c>
      <c r="H169" s="1004" t="s">
        <v>4332</v>
      </c>
      <c r="I169" s="152" t="s">
        <v>5073</v>
      </c>
      <c r="J169" s="160" t="s">
        <v>171</v>
      </c>
      <c r="K169" s="162" t="s">
        <v>2306</v>
      </c>
      <c r="L169" s="152" t="str">
        <f>VLOOKUP(K169,CódigosRetorno!$A$2:$B$1683,2,FALSE)</f>
        <v>El dato ingresado en TaxAmount de la linea no cumple con el formato establecido</v>
      </c>
      <c r="M169" s="144" t="s">
        <v>424</v>
      </c>
      <c r="N169" s="151" t="s">
        <v>163</v>
      </c>
      <c r="O169" s="304"/>
    </row>
    <row r="170" spans="1:15" ht="36" x14ac:dyDescent="0.3">
      <c r="A170" s="304"/>
      <c r="B170" s="996"/>
      <c r="C170" s="1028"/>
      <c r="D170" s="1006"/>
      <c r="E170" s="1006"/>
      <c r="F170" s="996"/>
      <c r="G170" s="1006"/>
      <c r="H170" s="1028"/>
      <c r="I170" s="152" t="s">
        <v>4760</v>
      </c>
      <c r="J170" s="160" t="s">
        <v>171</v>
      </c>
      <c r="K170" s="162" t="s">
        <v>4285</v>
      </c>
      <c r="L170" s="152" t="str">
        <f>VLOOKUP(K170,CódigosRetorno!$A$2:$B$1683,2,FALSE)</f>
        <v>El monto de afectacion de IGV por linea debe ser igual a 0.00 para Exoneradas, Inafectas, Exportación, Gratuitas de exoneradas o Gratuitas de inafectas.</v>
      </c>
      <c r="M170" s="144" t="s">
        <v>424</v>
      </c>
      <c r="N170" s="163" t="s">
        <v>163</v>
      </c>
      <c r="O170" s="304"/>
    </row>
    <row r="171" spans="1:15" ht="60" x14ac:dyDescent="0.3">
      <c r="A171" s="304"/>
      <c r="B171" s="996"/>
      <c r="C171" s="1028"/>
      <c r="D171" s="1006"/>
      <c r="E171" s="1006"/>
      <c r="F171" s="996"/>
      <c r="G171" s="1006"/>
      <c r="H171" s="1028"/>
      <c r="I171" s="920" t="s">
        <v>6424</v>
      </c>
      <c r="J171" s="921" t="s">
        <v>171</v>
      </c>
      <c r="K171" s="922" t="s">
        <v>4290</v>
      </c>
      <c r="L171" s="152" t="str">
        <f>VLOOKUP(K171,CódigosRetorno!$A$2:$B$1683,2,FALSE)</f>
        <v>El monto de afectación de IGV por linea debe ser diferente a 0.00.</v>
      </c>
      <c r="M171" s="144" t="s">
        <v>424</v>
      </c>
      <c r="N171" s="163" t="s">
        <v>163</v>
      </c>
      <c r="O171" s="304"/>
    </row>
    <row r="172" spans="1:15" ht="48" x14ac:dyDescent="0.3">
      <c r="A172" s="304"/>
      <c r="B172" s="996"/>
      <c r="C172" s="1028"/>
      <c r="D172" s="1006"/>
      <c r="E172" s="1006"/>
      <c r="F172" s="996"/>
      <c r="G172" s="1006"/>
      <c r="H172" s="1028"/>
      <c r="I172" s="152" t="s">
        <v>5836</v>
      </c>
      <c r="J172" s="160" t="s">
        <v>171</v>
      </c>
      <c r="K172" s="162" t="s">
        <v>4285</v>
      </c>
      <c r="L172" s="152" t="str">
        <f>VLOOKUP(K172,CódigosRetorno!$A$2:$B$1683,2,FALSE)</f>
        <v>El monto de afectacion de IGV por linea debe ser igual a 0.00 para Exoneradas, Inafectas, Exportación, Gratuitas de exoneradas o Gratuitas de inafectas.</v>
      </c>
      <c r="M172" s="144" t="s">
        <v>424</v>
      </c>
      <c r="N172" s="163" t="s">
        <v>163</v>
      </c>
      <c r="O172" s="304"/>
    </row>
    <row r="173" spans="1:15" ht="48" x14ac:dyDescent="0.3">
      <c r="A173" s="304"/>
      <c r="B173" s="996"/>
      <c r="C173" s="1028"/>
      <c r="D173" s="1006"/>
      <c r="E173" s="1006"/>
      <c r="F173" s="996"/>
      <c r="G173" s="1006"/>
      <c r="H173" s="1028"/>
      <c r="I173" s="920" t="s">
        <v>6422</v>
      </c>
      <c r="J173" s="921" t="s">
        <v>171</v>
      </c>
      <c r="K173" s="922" t="s">
        <v>4290</v>
      </c>
      <c r="L173" s="152" t="str">
        <f>VLOOKUP(K173,CódigosRetorno!$A$2:$B$1683,2,FALSE)</f>
        <v>El monto de afectación de IGV por linea debe ser diferente a 0.00.</v>
      </c>
      <c r="M173" s="144" t="s">
        <v>424</v>
      </c>
      <c r="N173" s="163" t="s">
        <v>163</v>
      </c>
      <c r="O173" s="304"/>
    </row>
    <row r="174" spans="1:15" ht="48" x14ac:dyDescent="0.3">
      <c r="A174" s="304"/>
      <c r="B174" s="996"/>
      <c r="C174" s="1028"/>
      <c r="D174" s="1006"/>
      <c r="E174" s="1006"/>
      <c r="F174" s="996"/>
      <c r="G174" s="1006"/>
      <c r="H174" s="1028"/>
      <c r="I174" s="152" t="s">
        <v>5840</v>
      </c>
      <c r="J174" s="160" t="s">
        <v>171</v>
      </c>
      <c r="K174" s="162" t="s">
        <v>4265</v>
      </c>
      <c r="L174" s="152" t="str">
        <f>VLOOKUP(K174,CódigosRetorno!$A$2:$B$1683,2,FALSE)</f>
        <v>El producto del factor y monto base de la afectación del IGV/IVAP no corresponde al monto de afectacion de linea.</v>
      </c>
      <c r="M174" s="144" t="s">
        <v>424</v>
      </c>
      <c r="N174" s="151" t="s">
        <v>163</v>
      </c>
      <c r="O174" s="304"/>
    </row>
    <row r="175" spans="1:15" ht="24" x14ac:dyDescent="0.3">
      <c r="A175" s="304"/>
      <c r="B175" s="996"/>
      <c r="C175" s="1028"/>
      <c r="D175" s="1006"/>
      <c r="E175" s="1006"/>
      <c r="F175" s="145" t="s">
        <v>12</v>
      </c>
      <c r="G175" s="149" t="s">
        <v>5700</v>
      </c>
      <c r="H175" s="101" t="s">
        <v>3928</v>
      </c>
      <c r="I175" s="154" t="s">
        <v>4742</v>
      </c>
      <c r="J175" s="160" t="s">
        <v>171</v>
      </c>
      <c r="K175" s="162" t="s">
        <v>695</v>
      </c>
      <c r="L175" s="152" t="str">
        <f>VLOOKUP(K175,CódigosRetorno!$A$2:$B$1683,2,FALSE)</f>
        <v>La moneda debe ser la misma en todo el documento. Salvo las percepciones que sólo son en moneda nacional.</v>
      </c>
      <c r="M175" s="85" t="s">
        <v>424</v>
      </c>
      <c r="N175" s="151" t="s">
        <v>4533</v>
      </c>
      <c r="O175" s="304"/>
    </row>
    <row r="176" spans="1:15" ht="24" x14ac:dyDescent="0.3">
      <c r="A176" s="304"/>
      <c r="B176" s="996"/>
      <c r="C176" s="1028"/>
      <c r="D176" s="1006"/>
      <c r="E176" s="1006"/>
      <c r="F176" s="969" t="s">
        <v>3929</v>
      </c>
      <c r="G176" s="969" t="s">
        <v>3930</v>
      </c>
      <c r="H176" s="1004" t="s">
        <v>4331</v>
      </c>
      <c r="I176" s="658" t="s">
        <v>6283</v>
      </c>
      <c r="J176" s="447" t="s">
        <v>171</v>
      </c>
      <c r="K176" s="445" t="s">
        <v>3673</v>
      </c>
      <c r="L176" s="152" t="str">
        <f>VLOOKUP(K176,CódigosRetorno!$A$2:$B$1683,2,FALSE)</f>
        <v>El XML no contiene el tag de la tasa del tributo de la línea</v>
      </c>
      <c r="M176" s="144" t="s">
        <v>424</v>
      </c>
      <c r="N176" s="163" t="s">
        <v>163</v>
      </c>
      <c r="O176" s="304"/>
    </row>
    <row r="177" spans="1:15" ht="36" x14ac:dyDescent="0.3">
      <c r="A177" s="304"/>
      <c r="B177" s="996"/>
      <c r="C177" s="1028"/>
      <c r="D177" s="1006"/>
      <c r="E177" s="1006"/>
      <c r="F177" s="996"/>
      <c r="G177" s="996"/>
      <c r="H177" s="1028"/>
      <c r="I177" s="152" t="s">
        <v>5062</v>
      </c>
      <c r="J177" s="160" t="s">
        <v>171</v>
      </c>
      <c r="K177" s="162" t="s">
        <v>4264</v>
      </c>
      <c r="L177" s="152" t="str">
        <f>VLOOKUP(K177,CódigosRetorno!$A$2:$B$1683,2,FALSE)</f>
        <v>El dato ingresado como factor de afectacion por linea no cumple con el formato establecido.</v>
      </c>
      <c r="M177" s="144" t="s">
        <v>424</v>
      </c>
      <c r="N177" s="163" t="s">
        <v>163</v>
      </c>
      <c r="O177" s="304"/>
    </row>
    <row r="178" spans="1:15" ht="36" x14ac:dyDescent="0.3">
      <c r="A178" s="304"/>
      <c r="B178" s="996"/>
      <c r="C178" s="1028"/>
      <c r="D178" s="1006"/>
      <c r="E178" s="1006"/>
      <c r="F178" s="996"/>
      <c r="G178" s="996"/>
      <c r="H178" s="1028"/>
      <c r="I178" s="152" t="s">
        <v>4760</v>
      </c>
      <c r="J178" s="160" t="s">
        <v>171</v>
      </c>
      <c r="K178" s="162" t="s">
        <v>4263</v>
      </c>
      <c r="L178" s="152" t="str">
        <f>VLOOKUP(K178,CódigosRetorno!$A$2:$B$1683,2,FALSE)</f>
        <v>El factor de afectación de IGV por linea debe ser igual a 0.00 para Exoneradas, Inafectas, Exportación, Gratuitas de exoneradas o Gratuitas de inafectas.</v>
      </c>
      <c r="M178" s="144" t="s">
        <v>424</v>
      </c>
      <c r="N178" s="163" t="s">
        <v>163</v>
      </c>
      <c r="O178" s="304"/>
    </row>
    <row r="179" spans="1:15" ht="48" x14ac:dyDescent="0.3">
      <c r="A179" s="304"/>
      <c r="B179" s="996"/>
      <c r="C179" s="1028"/>
      <c r="D179" s="1006"/>
      <c r="E179" s="1006"/>
      <c r="F179" s="996"/>
      <c r="G179" s="996"/>
      <c r="H179" s="1028"/>
      <c r="I179" s="152" t="s">
        <v>5834</v>
      </c>
      <c r="J179" s="160" t="s">
        <v>171</v>
      </c>
      <c r="K179" s="162" t="s">
        <v>3674</v>
      </c>
      <c r="L179" s="152" t="str">
        <f>VLOOKUP(K179,CódigosRetorno!$A$2:$B$1683,2,FALSE)</f>
        <v>El factor de afectación de IGV por linea debe ser diferente a 0.00.</v>
      </c>
      <c r="M179" s="144" t="s">
        <v>424</v>
      </c>
      <c r="N179" s="163" t="s">
        <v>163</v>
      </c>
      <c r="O179" s="304"/>
    </row>
    <row r="180" spans="1:15" ht="36" x14ac:dyDescent="0.3">
      <c r="A180" s="304"/>
      <c r="B180" s="996"/>
      <c r="C180" s="1028"/>
      <c r="D180" s="1006"/>
      <c r="E180" s="1006"/>
      <c r="F180" s="996"/>
      <c r="G180" s="996"/>
      <c r="H180" s="1028"/>
      <c r="I180" s="152" t="s">
        <v>4913</v>
      </c>
      <c r="J180" s="160" t="s">
        <v>171</v>
      </c>
      <c r="K180" s="162" t="s">
        <v>3674</v>
      </c>
      <c r="L180" s="152" t="str">
        <f>VLOOKUP(K180,CódigosRetorno!$A$2:$B$1683,2,FALSE)</f>
        <v>El factor de afectación de IGV por linea debe ser diferente a 0.00.</v>
      </c>
      <c r="M180" s="269" t="s">
        <v>424</v>
      </c>
      <c r="N180" s="163" t="s">
        <v>163</v>
      </c>
      <c r="O180" s="304"/>
    </row>
    <row r="181" spans="1:15" ht="36" x14ac:dyDescent="0.3">
      <c r="A181" s="304"/>
      <c r="B181" s="996"/>
      <c r="C181" s="1028"/>
      <c r="D181" s="1006"/>
      <c r="E181" s="1006"/>
      <c r="F181" s="969"/>
      <c r="G181" s="1008" t="s">
        <v>5709</v>
      </c>
      <c r="H181" s="974" t="s">
        <v>5841</v>
      </c>
      <c r="I181" s="152" t="s">
        <v>4928</v>
      </c>
      <c r="J181" s="160" t="s">
        <v>171</v>
      </c>
      <c r="K181" s="162" t="s">
        <v>1955</v>
      </c>
      <c r="L181" s="152" t="str">
        <f>VLOOKUP(K181,CódigosRetorno!$A$2:$B$1683,2,FALSE)</f>
        <v>El XML no contiene el tag cbc:TaxExemptionReasonCode de Afectacion al IGV</v>
      </c>
      <c r="M181" s="269" t="s">
        <v>424</v>
      </c>
      <c r="N181" s="163" t="s">
        <v>163</v>
      </c>
      <c r="O181" s="304"/>
    </row>
    <row r="182" spans="1:15" ht="24" x14ac:dyDescent="0.3">
      <c r="A182" s="304"/>
      <c r="B182" s="996"/>
      <c r="C182" s="1028"/>
      <c r="D182" s="1006"/>
      <c r="E182" s="1006"/>
      <c r="F182" s="996"/>
      <c r="G182" s="1008"/>
      <c r="H182" s="974"/>
      <c r="I182" s="152" t="s">
        <v>4770</v>
      </c>
      <c r="J182" s="160" t="s">
        <v>171</v>
      </c>
      <c r="K182" s="162" t="s">
        <v>3562</v>
      </c>
      <c r="L182" s="152" t="str">
        <f>VLOOKUP(K182,CódigosRetorno!$A$2:$B$1683,2,FALSE)</f>
        <v>Afectación de IGV no corresponde al código de tributo de la linea.</v>
      </c>
      <c r="M182" s="144" t="s">
        <v>424</v>
      </c>
      <c r="N182" s="163" t="s">
        <v>163</v>
      </c>
      <c r="O182" s="304"/>
    </row>
    <row r="183" spans="1:15" ht="48" x14ac:dyDescent="0.3">
      <c r="A183" s="304"/>
      <c r="B183" s="996"/>
      <c r="C183" s="1028"/>
      <c r="D183" s="1006"/>
      <c r="E183" s="1006"/>
      <c r="F183" s="996"/>
      <c r="G183" s="1008"/>
      <c r="H183" s="974"/>
      <c r="I183" s="152" t="s">
        <v>4929</v>
      </c>
      <c r="J183" s="160" t="s">
        <v>171</v>
      </c>
      <c r="K183" s="162" t="s">
        <v>2298</v>
      </c>
      <c r="L183" s="152" t="str">
        <f>VLOOKUP(K183,CódigosRetorno!$A$2:$B$1683,2,FALSE)</f>
        <v>El tipo de afectacion del IGV es incorrecto</v>
      </c>
      <c r="M183" s="268" t="s">
        <v>424</v>
      </c>
      <c r="N183" s="163" t="s">
        <v>4648</v>
      </c>
      <c r="O183" s="304"/>
    </row>
    <row r="184" spans="1:15" ht="24" x14ac:dyDescent="0.3">
      <c r="A184" s="304"/>
      <c r="B184" s="996"/>
      <c r="C184" s="1028"/>
      <c r="D184" s="1006"/>
      <c r="E184" s="1006"/>
      <c r="F184" s="996"/>
      <c r="G184" s="1008"/>
      <c r="H184" s="974"/>
      <c r="I184" s="152" t="s">
        <v>4817</v>
      </c>
      <c r="J184" s="160" t="s">
        <v>171</v>
      </c>
      <c r="K184" s="162" t="s">
        <v>1675</v>
      </c>
      <c r="L184" s="152" t="str">
        <f>VLOOKUP(K184,CódigosRetorno!$A$2:$B$1683,2,FALSE)</f>
        <v>Operaciones de exportacion, deben consignar Tipo Afectacion igual a 40</v>
      </c>
      <c r="M184" s="144"/>
      <c r="N184" s="151" t="s">
        <v>163</v>
      </c>
      <c r="O184" s="304"/>
    </row>
    <row r="185" spans="1:15" ht="24" x14ac:dyDescent="0.3">
      <c r="A185" s="304"/>
      <c r="B185" s="996"/>
      <c r="C185" s="1028"/>
      <c r="D185" s="1006"/>
      <c r="E185" s="1006"/>
      <c r="F185" s="996"/>
      <c r="G185" s="1008"/>
      <c r="H185" s="974"/>
      <c r="I185" s="152" t="s">
        <v>4818</v>
      </c>
      <c r="J185" s="160" t="s">
        <v>171</v>
      </c>
      <c r="K185" s="162" t="s">
        <v>1673</v>
      </c>
      <c r="L185" s="152" t="str">
        <f>VLOOKUP(K185,CódigosRetorno!$A$2:$B$1683,2,FALSE)</f>
        <v>Comprobante operacion sujeta IVAP solo debe tener ítems con código de afectación del IGV igual a 17</v>
      </c>
      <c r="M185" s="144" t="s">
        <v>424</v>
      </c>
      <c r="N185" s="151" t="s">
        <v>163</v>
      </c>
      <c r="O185" s="304"/>
    </row>
    <row r="186" spans="1:15" ht="24" x14ac:dyDescent="0.3">
      <c r="A186" s="304"/>
      <c r="B186" s="996"/>
      <c r="C186" s="1028"/>
      <c r="D186" s="1006"/>
      <c r="E186" s="1006"/>
      <c r="F186" s="996"/>
      <c r="G186" s="1008"/>
      <c r="H186" s="974"/>
      <c r="I186" s="152" t="s">
        <v>5054</v>
      </c>
      <c r="J186" s="160" t="s">
        <v>171</v>
      </c>
      <c r="K186" s="162" t="s">
        <v>5052</v>
      </c>
      <c r="L186" s="152" t="str">
        <f>VLOOKUP(K186,CódigosRetorno!$A$2:$B$1683,2,FALSE)</f>
        <v>Tipo de nota debe ser 'Ajustes afectos al IVAP'</v>
      </c>
      <c r="M186" s="144"/>
      <c r="N186" s="163" t="s">
        <v>163</v>
      </c>
      <c r="O186" s="304"/>
    </row>
    <row r="187" spans="1:15" ht="24" x14ac:dyDescent="0.3">
      <c r="A187" s="304"/>
      <c r="B187" s="996"/>
      <c r="C187" s="1028"/>
      <c r="D187" s="1006"/>
      <c r="E187" s="1006"/>
      <c r="F187" s="969"/>
      <c r="G187" s="163" t="s">
        <v>3885</v>
      </c>
      <c r="H187" s="101" t="s">
        <v>3886</v>
      </c>
      <c r="I187" s="152" t="s">
        <v>4238</v>
      </c>
      <c r="J187" s="160" t="s">
        <v>1075</v>
      </c>
      <c r="K187" s="162" t="s">
        <v>4226</v>
      </c>
      <c r="L187" s="152" t="str">
        <f>VLOOKUP(K187,CódigosRetorno!$A$2:$B$1683,2,FALSE)</f>
        <v>El dato ingresado como atributo @listAgencyName es incorrecto.</v>
      </c>
      <c r="M187" s="144" t="s">
        <v>424</v>
      </c>
      <c r="N187" s="163" t="s">
        <v>163</v>
      </c>
      <c r="O187" s="304"/>
    </row>
    <row r="188" spans="1:15" ht="24" x14ac:dyDescent="0.3">
      <c r="A188" s="304"/>
      <c r="B188" s="996"/>
      <c r="C188" s="1028"/>
      <c r="D188" s="1006"/>
      <c r="E188" s="1006"/>
      <c r="F188" s="996"/>
      <c r="G188" s="163" t="s">
        <v>3993</v>
      </c>
      <c r="H188" s="101" t="s">
        <v>3888</v>
      </c>
      <c r="I188" s="152" t="s">
        <v>6314</v>
      </c>
      <c r="J188" s="144" t="s">
        <v>1075</v>
      </c>
      <c r="K188" s="160" t="s">
        <v>4227</v>
      </c>
      <c r="L188" s="152" t="str">
        <f>VLOOKUP(K188,CódigosRetorno!$A$2:$B$1683,2,FALSE)</f>
        <v>El dato ingresado como atributo @listName es incorrecto.</v>
      </c>
      <c r="M188" s="144" t="s">
        <v>424</v>
      </c>
      <c r="N188" s="163" t="s">
        <v>163</v>
      </c>
      <c r="O188" s="304"/>
    </row>
    <row r="189" spans="1:15" ht="24" x14ac:dyDescent="0.3">
      <c r="A189" s="304"/>
      <c r="B189" s="996"/>
      <c r="C189" s="1028"/>
      <c r="D189" s="1006"/>
      <c r="E189" s="1006"/>
      <c r="F189" s="970"/>
      <c r="G189" s="151" t="s">
        <v>3994</v>
      </c>
      <c r="H189" s="101" t="s">
        <v>3890</v>
      </c>
      <c r="I189" s="152" t="s">
        <v>6315</v>
      </c>
      <c r="J189" s="160" t="s">
        <v>1075</v>
      </c>
      <c r="K189" s="162" t="s">
        <v>4228</v>
      </c>
      <c r="L189" s="152" t="str">
        <f>VLOOKUP(K189,CódigosRetorno!$A$2:$B$1683,2,FALSE)</f>
        <v>El dato ingresado como atributo @listURI es incorrecto.</v>
      </c>
      <c r="M189" s="144" t="s">
        <v>424</v>
      </c>
      <c r="N189" s="163" t="s">
        <v>163</v>
      </c>
      <c r="O189" s="304"/>
    </row>
    <row r="190" spans="1:15" ht="24" x14ac:dyDescent="0.3">
      <c r="A190" s="304"/>
      <c r="B190" s="996"/>
      <c r="C190" s="1028"/>
      <c r="D190" s="1006"/>
      <c r="E190" s="1006"/>
      <c r="F190" s="969" t="s">
        <v>40</v>
      </c>
      <c r="G190" s="1008" t="s">
        <v>5710</v>
      </c>
      <c r="H190" s="974" t="s">
        <v>4330</v>
      </c>
      <c r="I190" s="152" t="s">
        <v>2854</v>
      </c>
      <c r="J190" s="160" t="s">
        <v>171</v>
      </c>
      <c r="K190" s="162" t="s">
        <v>2302</v>
      </c>
      <c r="L190" s="152" t="str">
        <f>VLOOKUP(K190,CódigosRetorno!$A$2:$B$1683,2,FALSE)</f>
        <v>El XML no contiene el tag cac:TaxCategory/cac:TaxScheme/cbc:ID del Item</v>
      </c>
      <c r="M190" s="144" t="s">
        <v>424</v>
      </c>
      <c r="N190" s="151" t="s">
        <v>163</v>
      </c>
      <c r="O190" s="304"/>
    </row>
    <row r="191" spans="1:15" ht="24" x14ac:dyDescent="0.3">
      <c r="A191" s="304"/>
      <c r="B191" s="996"/>
      <c r="C191" s="1028"/>
      <c r="D191" s="1006"/>
      <c r="E191" s="1006"/>
      <c r="F191" s="996"/>
      <c r="G191" s="1008"/>
      <c r="H191" s="974"/>
      <c r="I191" s="152" t="s">
        <v>2890</v>
      </c>
      <c r="J191" s="160" t="s">
        <v>171</v>
      </c>
      <c r="K191" s="162" t="s">
        <v>2303</v>
      </c>
      <c r="L191" s="152" t="str">
        <f>VLOOKUP(K191,CódigosRetorno!$A$2:$B$1683,2,FALSE)</f>
        <v>El codigo del tributo es invalido</v>
      </c>
      <c r="M191" s="144" t="s">
        <v>424</v>
      </c>
      <c r="N191" s="151" t="s">
        <v>4649</v>
      </c>
      <c r="O191" s="304"/>
    </row>
    <row r="192" spans="1:15" ht="24" x14ac:dyDescent="0.3">
      <c r="A192" s="304"/>
      <c r="B192" s="996"/>
      <c r="C192" s="1028"/>
      <c r="D192" s="1006"/>
      <c r="E192" s="1006"/>
      <c r="F192" s="996"/>
      <c r="G192" s="1008"/>
      <c r="H192" s="974"/>
      <c r="I192" s="502" t="s">
        <v>6253</v>
      </c>
      <c r="J192" s="373" t="s">
        <v>171</v>
      </c>
      <c r="K192" s="374" t="s">
        <v>3792</v>
      </c>
      <c r="L192" s="152" t="str">
        <f>VLOOKUP(K192,CódigosRetorno!$A$2:$B$1683,2,FALSE)</f>
        <v>El código de tributo no debe repetirse a nivel de item</v>
      </c>
      <c r="M192" s="144" t="s">
        <v>424</v>
      </c>
      <c r="N192" s="163" t="s">
        <v>163</v>
      </c>
      <c r="O192" s="304"/>
    </row>
    <row r="193" spans="1:15" ht="48" x14ac:dyDescent="0.3">
      <c r="A193" s="304"/>
      <c r="B193" s="996"/>
      <c r="C193" s="1028"/>
      <c r="D193" s="1006"/>
      <c r="E193" s="1006"/>
      <c r="F193" s="996"/>
      <c r="G193" s="1008"/>
      <c r="H193" s="974"/>
      <c r="I193" s="914" t="s">
        <v>7054</v>
      </c>
      <c r="J193" s="721" t="s">
        <v>171</v>
      </c>
      <c r="K193" s="722" t="s">
        <v>4271</v>
      </c>
      <c r="L193" s="152" t="str">
        <f>VLOOKUP(K193,CódigosRetorno!$A$2:$B$1683,2,FALSE)</f>
        <v>El XML debe contener al menos un tributo por linea de afectacion por IGV</v>
      </c>
      <c r="M193" s="144" t="s">
        <v>424</v>
      </c>
      <c r="N193" s="163" t="s">
        <v>163</v>
      </c>
      <c r="O193" s="304"/>
    </row>
    <row r="194" spans="1:15" ht="108" x14ac:dyDescent="0.3">
      <c r="A194" s="304"/>
      <c r="B194" s="996"/>
      <c r="C194" s="1028"/>
      <c r="D194" s="1006"/>
      <c r="E194" s="1006"/>
      <c r="F194" s="996"/>
      <c r="G194" s="1008"/>
      <c r="H194" s="974"/>
      <c r="I194" s="154" t="s">
        <v>4905</v>
      </c>
      <c r="J194" s="160" t="s">
        <v>171</v>
      </c>
      <c r="K194" s="162" t="s">
        <v>4892</v>
      </c>
      <c r="L194" s="152" t="str">
        <f>VLOOKUP(K194,CódigosRetorno!$A$2:$B$1683,2,FALSE)</f>
        <v>La combinación de tributos no es permitida</v>
      </c>
      <c r="M194" s="268"/>
      <c r="N194" s="163" t="s">
        <v>163</v>
      </c>
      <c r="O194" s="304"/>
    </row>
    <row r="195" spans="1:15" ht="36" x14ac:dyDescent="0.3">
      <c r="A195" s="304"/>
      <c r="B195" s="996"/>
      <c r="C195" s="1028"/>
      <c r="D195" s="1006"/>
      <c r="E195" s="1006"/>
      <c r="F195" s="996"/>
      <c r="G195" s="1008"/>
      <c r="H195" s="974"/>
      <c r="I195" s="724" t="s">
        <v>4920</v>
      </c>
      <c r="J195" s="726" t="s">
        <v>171</v>
      </c>
      <c r="K195" s="764" t="s">
        <v>4261</v>
      </c>
      <c r="L195" s="152" t="str">
        <f>VLOOKUP(K195,CódigosRetorno!$A$2:$B$1683,2,FALSE)</f>
        <v>El dato ingresado como codigo de tributo por linea es invalido para tipo de operación.</v>
      </c>
      <c r="M195" s="268" t="s">
        <v>424</v>
      </c>
      <c r="N195" s="163" t="s">
        <v>163</v>
      </c>
      <c r="O195" s="304"/>
    </row>
    <row r="196" spans="1:15" ht="24" x14ac:dyDescent="0.3">
      <c r="A196" s="304"/>
      <c r="B196" s="996"/>
      <c r="C196" s="1028"/>
      <c r="D196" s="1006"/>
      <c r="E196" s="1006"/>
      <c r="F196" s="975"/>
      <c r="G196" s="151" t="s">
        <v>3932</v>
      </c>
      <c r="H196" s="152" t="s">
        <v>3901</v>
      </c>
      <c r="I196" s="152" t="s">
        <v>6316</v>
      </c>
      <c r="J196" s="144" t="s">
        <v>1075</v>
      </c>
      <c r="K196" s="160" t="s">
        <v>4231</v>
      </c>
      <c r="L196" s="152" t="str">
        <f>VLOOKUP(K196,CódigosRetorno!$A$2:$B$1683,2,FALSE)</f>
        <v>El dato ingresado como atributo @schemeName es incorrecto.</v>
      </c>
      <c r="M196" s="144" t="s">
        <v>424</v>
      </c>
      <c r="N196" s="163" t="s">
        <v>163</v>
      </c>
      <c r="O196" s="304"/>
    </row>
    <row r="197" spans="1:15" ht="24" x14ac:dyDescent="0.3">
      <c r="A197" s="304"/>
      <c r="B197" s="996"/>
      <c r="C197" s="1028"/>
      <c r="D197" s="1006"/>
      <c r="E197" s="1006"/>
      <c r="F197" s="975"/>
      <c r="G197" s="151" t="s">
        <v>3885</v>
      </c>
      <c r="H197" s="152" t="s">
        <v>3902</v>
      </c>
      <c r="I197" s="152" t="s">
        <v>4238</v>
      </c>
      <c r="J197" s="144" t="s">
        <v>1075</v>
      </c>
      <c r="K197" s="160" t="s">
        <v>4232</v>
      </c>
      <c r="L197" s="152" t="str">
        <f>VLOOKUP(K197,CódigosRetorno!$A$2:$B$1683,2,FALSE)</f>
        <v>El dato ingresado como atributo @schemeAgencyName es incorrecto.</v>
      </c>
      <c r="M197" s="144" t="s">
        <v>424</v>
      </c>
      <c r="N197" s="163" t="s">
        <v>163</v>
      </c>
      <c r="O197" s="304"/>
    </row>
    <row r="198" spans="1:15" ht="24" x14ac:dyDescent="0.3">
      <c r="A198" s="304"/>
      <c r="B198" s="996"/>
      <c r="C198" s="1028"/>
      <c r="D198" s="1006"/>
      <c r="E198" s="1006"/>
      <c r="F198" s="975"/>
      <c r="G198" s="163" t="s">
        <v>4551</v>
      </c>
      <c r="H198" s="101" t="s">
        <v>3904</v>
      </c>
      <c r="I198" s="152" t="s">
        <v>6317</v>
      </c>
      <c r="J198" s="160" t="s">
        <v>1075</v>
      </c>
      <c r="K198" s="162" t="s">
        <v>4233</v>
      </c>
      <c r="L198" s="152" t="str">
        <f>VLOOKUP(K198,CódigosRetorno!$A$2:$B$1683,2,FALSE)</f>
        <v>El dato ingresado como atributo @schemeURI es incorrecto.</v>
      </c>
      <c r="M198" s="144" t="s">
        <v>424</v>
      </c>
      <c r="N198" s="163" t="s">
        <v>163</v>
      </c>
      <c r="O198" s="304"/>
    </row>
    <row r="199" spans="1:15" ht="24" x14ac:dyDescent="0.3">
      <c r="A199" s="304"/>
      <c r="B199" s="996"/>
      <c r="C199" s="1028"/>
      <c r="D199" s="1006"/>
      <c r="E199" s="1006"/>
      <c r="F199" s="975" t="s">
        <v>42</v>
      </c>
      <c r="G199" s="1000" t="s">
        <v>5710</v>
      </c>
      <c r="H199" s="981" t="s">
        <v>4329</v>
      </c>
      <c r="I199" s="152" t="s">
        <v>2854</v>
      </c>
      <c r="J199" s="160" t="s">
        <v>171</v>
      </c>
      <c r="K199" s="162" t="s">
        <v>3679</v>
      </c>
      <c r="L199" s="152" t="str">
        <f>VLOOKUP(K199,CódigosRetorno!$A$2:$B$1683,2,FALSE)</f>
        <v>El XML no contiene el tag o no existe información del nombre de tributo de la línea</v>
      </c>
      <c r="M199" s="144" t="s">
        <v>424</v>
      </c>
      <c r="N199" s="151" t="s">
        <v>163</v>
      </c>
      <c r="O199" s="304"/>
    </row>
    <row r="200" spans="1:15" ht="24" x14ac:dyDescent="0.3">
      <c r="A200" s="304"/>
      <c r="B200" s="996"/>
      <c r="C200" s="1028"/>
      <c r="D200" s="1006"/>
      <c r="E200" s="1006"/>
      <c r="F200" s="975"/>
      <c r="G200" s="1008"/>
      <c r="H200" s="974"/>
      <c r="I200" s="154" t="s">
        <v>4880</v>
      </c>
      <c r="J200" s="160" t="s">
        <v>171</v>
      </c>
      <c r="K200" s="162" t="s">
        <v>3564</v>
      </c>
      <c r="L200" s="152" t="str">
        <f>VLOOKUP(K200,CódigosRetorno!$A$2:$B$1683,2,FALSE)</f>
        <v>Nombre de tributo no corresponde al código de tributo de la linea.</v>
      </c>
      <c r="M200" s="144" t="s">
        <v>424</v>
      </c>
      <c r="N200" s="151" t="s">
        <v>4649</v>
      </c>
      <c r="O200" s="304"/>
    </row>
    <row r="201" spans="1:15" ht="36" x14ac:dyDescent="0.3">
      <c r="A201" s="304"/>
      <c r="B201" s="996"/>
      <c r="C201" s="1028"/>
      <c r="D201" s="1006"/>
      <c r="E201" s="1000"/>
      <c r="F201" s="145" t="s">
        <v>12</v>
      </c>
      <c r="G201" s="149"/>
      <c r="H201" s="153" t="s">
        <v>4328</v>
      </c>
      <c r="I201" s="154" t="s">
        <v>4878</v>
      </c>
      <c r="J201" s="160" t="s">
        <v>171</v>
      </c>
      <c r="K201" s="160" t="s">
        <v>727</v>
      </c>
      <c r="L201" s="152" t="str">
        <f>VLOOKUP(K201,CódigosRetorno!$A$2:$B$1683,2,FALSE)</f>
        <v>El Name o TaxTypeCode debe corresponder al codigo de tributo del item</v>
      </c>
      <c r="M201" s="144" t="s">
        <v>424</v>
      </c>
      <c r="N201" s="151" t="s">
        <v>4649</v>
      </c>
      <c r="O201" s="304"/>
    </row>
    <row r="202" spans="1:15" ht="36" x14ac:dyDescent="0.3">
      <c r="A202" s="304"/>
      <c r="B202" s="969">
        <f>B164+1</f>
        <v>33</v>
      </c>
      <c r="C202" s="1004" t="s">
        <v>5973</v>
      </c>
      <c r="D202" s="999" t="s">
        <v>14</v>
      </c>
      <c r="E202" s="999" t="s">
        <v>8</v>
      </c>
      <c r="F202" s="151" t="s">
        <v>11</v>
      </c>
      <c r="G202" s="144" t="s">
        <v>15</v>
      </c>
      <c r="H202" s="152" t="s">
        <v>4215</v>
      </c>
      <c r="I202" s="152" t="s">
        <v>5072</v>
      </c>
      <c r="J202" s="39" t="s">
        <v>171</v>
      </c>
      <c r="K202" s="162" t="s">
        <v>3737</v>
      </c>
      <c r="L202" s="152" t="str">
        <f>VLOOKUP(K202,CódigosRetorno!$A$2:$B$1683,2,FALSE)</f>
        <v>El dato ingresado en TaxableAmount de la linea no cumple con el formato establecido</v>
      </c>
      <c r="M202" s="144" t="s">
        <v>424</v>
      </c>
      <c r="N202" s="151" t="s">
        <v>163</v>
      </c>
      <c r="O202" s="304"/>
    </row>
    <row r="203" spans="1:15" ht="24" x14ac:dyDescent="0.3">
      <c r="A203" s="304"/>
      <c r="B203" s="996"/>
      <c r="C203" s="1028"/>
      <c r="D203" s="1006"/>
      <c r="E203" s="1006"/>
      <c r="F203" s="145" t="s">
        <v>12</v>
      </c>
      <c r="G203" s="149" t="s">
        <v>5700</v>
      </c>
      <c r="H203" s="101" t="s">
        <v>3928</v>
      </c>
      <c r="I203" s="154" t="s">
        <v>4742</v>
      </c>
      <c r="J203" s="160" t="s">
        <v>171</v>
      </c>
      <c r="K203" s="162" t="s">
        <v>695</v>
      </c>
      <c r="L203" s="152" t="str">
        <f>VLOOKUP(K203,CódigosRetorno!$A$2:$B$1683,2,FALSE)</f>
        <v>La moneda debe ser la misma en todo el documento. Salvo las percepciones que sólo son en moneda nacional.</v>
      </c>
      <c r="M203" s="85" t="s">
        <v>424</v>
      </c>
      <c r="N203" s="151" t="s">
        <v>4533</v>
      </c>
      <c r="O203" s="304"/>
    </row>
    <row r="204" spans="1:15" ht="24" x14ac:dyDescent="0.3">
      <c r="A204" s="304"/>
      <c r="B204" s="996"/>
      <c r="C204" s="1028"/>
      <c r="D204" s="1006"/>
      <c r="E204" s="1006"/>
      <c r="F204" s="969" t="s">
        <v>11</v>
      </c>
      <c r="G204" s="999" t="s">
        <v>15</v>
      </c>
      <c r="H204" s="980" t="s">
        <v>4714</v>
      </c>
      <c r="I204" s="152" t="s">
        <v>5073</v>
      </c>
      <c r="J204" s="160" t="s">
        <v>171</v>
      </c>
      <c r="K204" s="162" t="s">
        <v>2306</v>
      </c>
      <c r="L204" s="152" t="str">
        <f>VLOOKUP(K204,CódigosRetorno!$A$2:$B$1683,2,FALSE)</f>
        <v>El dato ingresado en TaxAmount de la linea no cumple con el formato establecido</v>
      </c>
      <c r="M204" s="144" t="s">
        <v>424</v>
      </c>
      <c r="N204" s="163" t="s">
        <v>163</v>
      </c>
      <c r="O204" s="304"/>
    </row>
    <row r="205" spans="1:15" ht="48" x14ac:dyDescent="0.3">
      <c r="A205" s="304"/>
      <c r="B205" s="996"/>
      <c r="C205" s="1028"/>
      <c r="D205" s="1006"/>
      <c r="E205" s="1006"/>
      <c r="F205" s="996"/>
      <c r="G205" s="1006"/>
      <c r="H205" s="997"/>
      <c r="I205" s="152" t="s">
        <v>4930</v>
      </c>
      <c r="J205" s="160" t="s">
        <v>171</v>
      </c>
      <c r="K205" s="162" t="s">
        <v>4283</v>
      </c>
      <c r="L205" s="152" t="str">
        <f>VLOOKUP(K205,CódigosRetorno!$A$2:$B$1683,2,FALSE)</f>
        <v>El producto del factor y monto base de la afectación del ISC no corresponde al monto de afectacion de linea.</v>
      </c>
      <c r="M205" s="144" t="s">
        <v>424</v>
      </c>
      <c r="N205" s="163" t="s">
        <v>163</v>
      </c>
      <c r="O205" s="304"/>
    </row>
    <row r="206" spans="1:15" ht="48" x14ac:dyDescent="0.3">
      <c r="A206" s="304"/>
      <c r="B206" s="996"/>
      <c r="C206" s="1028"/>
      <c r="D206" s="1006"/>
      <c r="E206" s="1006"/>
      <c r="F206" s="996"/>
      <c r="G206" s="1006"/>
      <c r="H206" s="997"/>
      <c r="I206" s="152" t="s">
        <v>4931</v>
      </c>
      <c r="J206" s="160" t="s">
        <v>171</v>
      </c>
      <c r="K206" s="162" t="s">
        <v>4284</v>
      </c>
      <c r="L206" s="152" t="str">
        <f>VLOOKUP(K206,CódigosRetorno!$A$2:$B$1683,2,FALSE)</f>
        <v>El producto del factor y monto base de la afectación de otros tributos no corresponde al monto de afectacion de linea.</v>
      </c>
      <c r="M206" s="144" t="s">
        <v>424</v>
      </c>
      <c r="N206" s="163" t="s">
        <v>163</v>
      </c>
      <c r="O206" s="304"/>
    </row>
    <row r="207" spans="1:15" ht="24" x14ac:dyDescent="0.3">
      <c r="A207" s="304"/>
      <c r="B207" s="996"/>
      <c r="C207" s="1028"/>
      <c r="D207" s="1006"/>
      <c r="E207" s="1006"/>
      <c r="F207" s="145" t="s">
        <v>12</v>
      </c>
      <c r="G207" s="149" t="s">
        <v>5700</v>
      </c>
      <c r="H207" s="101" t="s">
        <v>3928</v>
      </c>
      <c r="I207" s="154" t="s">
        <v>4742</v>
      </c>
      <c r="J207" s="160" t="s">
        <v>171</v>
      </c>
      <c r="K207" s="162" t="s">
        <v>695</v>
      </c>
      <c r="L207" s="152" t="str">
        <f>VLOOKUP(K207,CódigosRetorno!$A$2:$B$1683,2,FALSE)</f>
        <v>La moneda debe ser la misma en todo el documento. Salvo las percepciones que sólo son en moneda nacional.</v>
      </c>
      <c r="M207" s="85" t="s">
        <v>424</v>
      </c>
      <c r="N207" s="151" t="s">
        <v>4533</v>
      </c>
      <c r="O207" s="304"/>
    </row>
    <row r="208" spans="1:15" ht="24" x14ac:dyDescent="0.3">
      <c r="A208" s="304"/>
      <c r="B208" s="996"/>
      <c r="C208" s="1028"/>
      <c r="D208" s="1006"/>
      <c r="E208" s="1006"/>
      <c r="F208" s="969" t="s">
        <v>3929</v>
      </c>
      <c r="G208" s="969" t="s">
        <v>3930</v>
      </c>
      <c r="H208" s="980" t="s">
        <v>4216</v>
      </c>
      <c r="I208" s="658" t="s">
        <v>6283</v>
      </c>
      <c r="J208" s="447" t="s">
        <v>171</v>
      </c>
      <c r="K208" s="445" t="s">
        <v>3673</v>
      </c>
      <c r="L208" s="152" t="str">
        <f>VLOOKUP(K208,CódigosRetorno!$A$2:$B$1683,2,FALSE)</f>
        <v>El XML no contiene el tag de la tasa del tributo de la línea</v>
      </c>
      <c r="M208" s="144" t="s">
        <v>424</v>
      </c>
      <c r="N208" s="163" t="s">
        <v>163</v>
      </c>
      <c r="O208" s="304"/>
    </row>
    <row r="209" spans="1:15" ht="36" x14ac:dyDescent="0.3">
      <c r="A209" s="304"/>
      <c r="B209" s="996"/>
      <c r="C209" s="1028"/>
      <c r="D209" s="1006"/>
      <c r="E209" s="1006"/>
      <c r="F209" s="996"/>
      <c r="G209" s="996"/>
      <c r="H209" s="997"/>
      <c r="I209" s="152" t="s">
        <v>5062</v>
      </c>
      <c r="J209" s="160" t="s">
        <v>171</v>
      </c>
      <c r="K209" s="162" t="s">
        <v>4264</v>
      </c>
      <c r="L209" s="152" t="str">
        <f>VLOOKUP(K209,CódigosRetorno!$A$2:$B$1683,2,FALSE)</f>
        <v>El dato ingresado como factor de afectacion por linea no cumple con el formato establecido.</v>
      </c>
      <c r="M209" s="144" t="s">
        <v>424</v>
      </c>
      <c r="N209" s="163" t="s">
        <v>163</v>
      </c>
      <c r="O209" s="304"/>
    </row>
    <row r="210" spans="1:15" ht="36" x14ac:dyDescent="0.3">
      <c r="A210" s="304"/>
      <c r="B210" s="996"/>
      <c r="C210" s="1028"/>
      <c r="D210" s="1006"/>
      <c r="E210" s="1006"/>
      <c r="F210" s="996"/>
      <c r="G210" s="996"/>
      <c r="H210" s="997"/>
      <c r="I210" s="152" t="s">
        <v>4932</v>
      </c>
      <c r="J210" s="160" t="s">
        <v>171</v>
      </c>
      <c r="K210" s="162" t="s">
        <v>4267</v>
      </c>
      <c r="L210" s="152" t="str">
        <f>VLOOKUP(K210,CódigosRetorno!$A$2:$B$1683,2,FALSE)</f>
        <v>El factor de afectación de ISC por linea debe ser diferente a 0.00.</v>
      </c>
      <c r="M210" s="268" t="s">
        <v>424</v>
      </c>
      <c r="N210" s="163" t="s">
        <v>163</v>
      </c>
      <c r="O210" s="304"/>
    </row>
    <row r="211" spans="1:15" ht="24" x14ac:dyDescent="0.3">
      <c r="A211" s="304"/>
      <c r="B211" s="996"/>
      <c r="C211" s="1028"/>
      <c r="D211" s="1006"/>
      <c r="E211" s="1006"/>
      <c r="F211" s="975" t="s">
        <v>9</v>
      </c>
      <c r="G211" s="1008" t="s">
        <v>5711</v>
      </c>
      <c r="H211" s="974" t="s">
        <v>4217</v>
      </c>
      <c r="I211" s="152" t="s">
        <v>4872</v>
      </c>
      <c r="J211" s="160" t="s">
        <v>171</v>
      </c>
      <c r="K211" s="162" t="s">
        <v>1953</v>
      </c>
      <c r="L211" s="152" t="str">
        <f>VLOOKUP(K211,CódigosRetorno!$A$2:$B$1683,2,FALSE)</f>
        <v>Si existe monto de ISC en el ITEM debe especificar el sistema de calculo</v>
      </c>
      <c r="M211" s="144" t="s">
        <v>424</v>
      </c>
      <c r="N211" s="151" t="s">
        <v>163</v>
      </c>
      <c r="O211" s="304"/>
    </row>
    <row r="212" spans="1:15" ht="24" x14ac:dyDescent="0.3">
      <c r="A212" s="304"/>
      <c r="B212" s="996"/>
      <c r="C212" s="1028"/>
      <c r="D212" s="1006"/>
      <c r="E212" s="1006"/>
      <c r="F212" s="975"/>
      <c r="G212" s="1008"/>
      <c r="H212" s="974"/>
      <c r="I212" s="152" t="s">
        <v>4873</v>
      </c>
      <c r="J212" s="160" t="s">
        <v>171</v>
      </c>
      <c r="K212" s="162" t="s">
        <v>4782</v>
      </c>
      <c r="L212" s="152" t="str">
        <f>VLOOKUP(K212,CódigosRetorno!$A$2:$B$1683,2,FALSE)</f>
        <v>Solo debe consignar sistema de calculo si el tributo es ISC</v>
      </c>
      <c r="M212" s="144" t="s">
        <v>424</v>
      </c>
      <c r="N212" s="163" t="s">
        <v>163</v>
      </c>
      <c r="O212" s="304"/>
    </row>
    <row r="213" spans="1:15" ht="36" x14ac:dyDescent="0.3">
      <c r="A213" s="304"/>
      <c r="B213" s="996"/>
      <c r="C213" s="1028"/>
      <c r="D213" s="1006"/>
      <c r="E213" s="1006"/>
      <c r="F213" s="975"/>
      <c r="G213" s="1008"/>
      <c r="H213" s="974"/>
      <c r="I213" s="152" t="s">
        <v>4934</v>
      </c>
      <c r="J213" s="160" t="s">
        <v>171</v>
      </c>
      <c r="K213" s="162" t="s">
        <v>722</v>
      </c>
      <c r="L213" s="152" t="str">
        <f>VLOOKUP(K213,CódigosRetorno!$A$2:$B$1683,2,FALSE)</f>
        <v>El sistema de calculo del ISC es incorrecto</v>
      </c>
      <c r="M213" s="144" t="s">
        <v>424</v>
      </c>
      <c r="N213" s="151" t="s">
        <v>4650</v>
      </c>
      <c r="O213" s="304"/>
    </row>
    <row r="214" spans="1:15" ht="24" x14ac:dyDescent="0.3">
      <c r="A214" s="304"/>
      <c r="B214" s="996"/>
      <c r="C214" s="1028"/>
      <c r="D214" s="1006"/>
      <c r="E214" s="1006"/>
      <c r="F214" s="969" t="s">
        <v>40</v>
      </c>
      <c r="G214" s="999" t="s">
        <v>5710</v>
      </c>
      <c r="H214" s="980" t="s">
        <v>4715</v>
      </c>
      <c r="I214" s="152" t="s">
        <v>2854</v>
      </c>
      <c r="J214" s="160" t="s">
        <v>171</v>
      </c>
      <c r="K214" s="162" t="s">
        <v>2302</v>
      </c>
      <c r="L214" s="152" t="str">
        <f>VLOOKUP(K214,CódigosRetorno!$A$2:$B$1683,2,FALSE)</f>
        <v>El XML no contiene el tag cac:TaxCategory/cac:TaxScheme/cbc:ID del Item</v>
      </c>
      <c r="M214" s="144" t="s">
        <v>424</v>
      </c>
      <c r="N214" s="151" t="s">
        <v>163</v>
      </c>
      <c r="O214" s="304"/>
    </row>
    <row r="215" spans="1:15" ht="24" x14ac:dyDescent="0.3">
      <c r="A215" s="304"/>
      <c r="B215" s="996"/>
      <c r="C215" s="1028"/>
      <c r="D215" s="1006"/>
      <c r="E215" s="1006"/>
      <c r="F215" s="996"/>
      <c r="G215" s="1006"/>
      <c r="H215" s="997"/>
      <c r="I215" s="152" t="s">
        <v>2890</v>
      </c>
      <c r="J215" s="160" t="s">
        <v>171</v>
      </c>
      <c r="K215" s="162" t="s">
        <v>2303</v>
      </c>
      <c r="L215" s="152" t="str">
        <f>VLOOKUP(K215,CódigosRetorno!$A$2:$B$1683,2,FALSE)</f>
        <v>El codigo del tributo es invalido</v>
      </c>
      <c r="M215" s="144" t="s">
        <v>424</v>
      </c>
      <c r="N215" s="151" t="s">
        <v>4649</v>
      </c>
      <c r="O215" s="304"/>
    </row>
    <row r="216" spans="1:15" ht="24" x14ac:dyDescent="0.3">
      <c r="A216" s="304"/>
      <c r="B216" s="996"/>
      <c r="C216" s="1028"/>
      <c r="D216" s="1006"/>
      <c r="E216" s="1006"/>
      <c r="F216" s="996"/>
      <c r="G216" s="1006"/>
      <c r="H216" s="997"/>
      <c r="I216" s="503" t="s">
        <v>6253</v>
      </c>
      <c r="J216" s="373" t="s">
        <v>171</v>
      </c>
      <c r="K216" s="374" t="s">
        <v>3792</v>
      </c>
      <c r="L216" s="152" t="str">
        <f>VLOOKUP(K216,CódigosRetorno!$A$2:$B$1683,2,FALSE)</f>
        <v>El código de tributo no debe repetirse a nivel de item</v>
      </c>
      <c r="M216" s="144" t="s">
        <v>424</v>
      </c>
      <c r="N216" s="163" t="s">
        <v>163</v>
      </c>
      <c r="O216" s="304"/>
    </row>
    <row r="217" spans="1:15" ht="36" x14ac:dyDescent="0.3">
      <c r="A217" s="304"/>
      <c r="B217" s="996"/>
      <c r="C217" s="1028"/>
      <c r="D217" s="1006"/>
      <c r="E217" s="1006"/>
      <c r="F217" s="996"/>
      <c r="G217" s="1006"/>
      <c r="H217" s="997"/>
      <c r="I217" s="152" t="s">
        <v>5041</v>
      </c>
      <c r="J217" s="160" t="s">
        <v>171</v>
      </c>
      <c r="K217" s="162" t="s">
        <v>4261</v>
      </c>
      <c r="L217" s="152" t="str">
        <f>VLOOKUP(K217,CódigosRetorno!$A$2:$B$1683,2,FALSE)</f>
        <v>El dato ingresado como codigo de tributo por linea es invalido para tipo de operación.</v>
      </c>
      <c r="M217" s="268" t="s">
        <v>424</v>
      </c>
      <c r="N217" s="163" t="s">
        <v>163</v>
      </c>
      <c r="O217" s="304"/>
    </row>
    <row r="218" spans="1:15" ht="24" x14ac:dyDescent="0.3">
      <c r="A218" s="304"/>
      <c r="B218" s="996"/>
      <c r="C218" s="1028"/>
      <c r="D218" s="1006"/>
      <c r="E218" s="1006"/>
      <c r="F218" s="996"/>
      <c r="G218" s="1006"/>
      <c r="H218" s="997"/>
      <c r="I218" s="152" t="s">
        <v>4925</v>
      </c>
      <c r="J218" s="160" t="s">
        <v>171</v>
      </c>
      <c r="K218" s="162" t="s">
        <v>4261</v>
      </c>
      <c r="L218" s="152" t="str">
        <f>VLOOKUP(K218,CódigosRetorno!$A$2:$B$1683,2,FALSE)</f>
        <v>El dato ingresado como codigo de tributo por linea es invalido para tipo de operación.</v>
      </c>
      <c r="M218" s="144" t="s">
        <v>424</v>
      </c>
      <c r="N218" s="163" t="s">
        <v>163</v>
      </c>
      <c r="O218" s="304"/>
    </row>
    <row r="219" spans="1:15" ht="24" x14ac:dyDescent="0.3">
      <c r="A219" s="304"/>
      <c r="B219" s="996"/>
      <c r="C219" s="1028"/>
      <c r="D219" s="1006"/>
      <c r="E219" s="1006"/>
      <c r="F219" s="969"/>
      <c r="G219" s="151" t="s">
        <v>3932</v>
      </c>
      <c r="H219" s="152" t="s">
        <v>3901</v>
      </c>
      <c r="I219" s="152" t="s">
        <v>6316</v>
      </c>
      <c r="J219" s="144" t="s">
        <v>1075</v>
      </c>
      <c r="K219" s="160" t="s">
        <v>4231</v>
      </c>
      <c r="L219" s="152" t="str">
        <f>VLOOKUP(K219,CódigosRetorno!$A$2:$B$1683,2,FALSE)</f>
        <v>El dato ingresado como atributo @schemeName es incorrecto.</v>
      </c>
      <c r="M219" s="144" t="s">
        <v>424</v>
      </c>
      <c r="N219" s="163" t="s">
        <v>163</v>
      </c>
      <c r="O219" s="304"/>
    </row>
    <row r="220" spans="1:15" ht="24" x14ac:dyDescent="0.3">
      <c r="A220" s="304"/>
      <c r="B220" s="996"/>
      <c r="C220" s="1028"/>
      <c r="D220" s="1006"/>
      <c r="E220" s="1006"/>
      <c r="F220" s="996"/>
      <c r="G220" s="151" t="s">
        <v>3885</v>
      </c>
      <c r="H220" s="152" t="s">
        <v>3902</v>
      </c>
      <c r="I220" s="152" t="s">
        <v>4238</v>
      </c>
      <c r="J220" s="144" t="s">
        <v>1075</v>
      </c>
      <c r="K220" s="160" t="s">
        <v>4232</v>
      </c>
      <c r="L220" s="152" t="str">
        <f>VLOOKUP(K220,CódigosRetorno!$A$2:$B$1683,2,FALSE)</f>
        <v>El dato ingresado como atributo @schemeAgencyName es incorrecto.</v>
      </c>
      <c r="M220" s="144" t="s">
        <v>424</v>
      </c>
      <c r="N220" s="163" t="s">
        <v>163</v>
      </c>
      <c r="O220" s="304"/>
    </row>
    <row r="221" spans="1:15" ht="24" x14ac:dyDescent="0.3">
      <c r="A221" s="304"/>
      <c r="B221" s="996"/>
      <c r="C221" s="1028"/>
      <c r="D221" s="1006"/>
      <c r="E221" s="1006"/>
      <c r="F221" s="970"/>
      <c r="G221" s="151" t="s">
        <v>4276</v>
      </c>
      <c r="H221" s="101" t="s">
        <v>3904</v>
      </c>
      <c r="I221" s="152" t="s">
        <v>6317</v>
      </c>
      <c r="J221" s="160" t="s">
        <v>1075</v>
      </c>
      <c r="K221" s="162" t="s">
        <v>4233</v>
      </c>
      <c r="L221" s="152" t="str">
        <f>VLOOKUP(K221,CódigosRetorno!$A$2:$B$1683,2,FALSE)</f>
        <v>El dato ingresado como atributo @schemeURI es incorrecto.</v>
      </c>
      <c r="M221" s="144" t="s">
        <v>424</v>
      </c>
      <c r="N221" s="163" t="s">
        <v>163</v>
      </c>
      <c r="O221" s="304"/>
    </row>
    <row r="222" spans="1:15" ht="24" x14ac:dyDescent="0.3">
      <c r="A222" s="304"/>
      <c r="B222" s="996"/>
      <c r="C222" s="1028"/>
      <c r="D222" s="1006"/>
      <c r="E222" s="1006"/>
      <c r="F222" s="969" t="s">
        <v>42</v>
      </c>
      <c r="G222" s="999" t="s">
        <v>5710</v>
      </c>
      <c r="H222" s="980" t="s">
        <v>4329</v>
      </c>
      <c r="I222" s="152" t="s">
        <v>2854</v>
      </c>
      <c r="J222" s="160" t="s">
        <v>171</v>
      </c>
      <c r="K222" s="162" t="s">
        <v>3679</v>
      </c>
      <c r="L222" s="152" t="str">
        <f>VLOOKUP(K222,CódigosRetorno!$A$2:$B$1683,2,FALSE)</f>
        <v>El XML no contiene el tag o no existe información del nombre de tributo de la línea</v>
      </c>
      <c r="M222" s="144" t="s">
        <v>424</v>
      </c>
      <c r="N222" s="151" t="s">
        <v>163</v>
      </c>
      <c r="O222" s="304"/>
    </row>
    <row r="223" spans="1:15" ht="24" x14ac:dyDescent="0.3">
      <c r="A223" s="304"/>
      <c r="B223" s="996"/>
      <c r="C223" s="1028"/>
      <c r="D223" s="1006"/>
      <c r="E223" s="1006"/>
      <c r="F223" s="970"/>
      <c r="G223" s="1000"/>
      <c r="H223" s="981"/>
      <c r="I223" s="154" t="s">
        <v>4880</v>
      </c>
      <c r="J223" s="160" t="s">
        <v>171</v>
      </c>
      <c r="K223" s="162" t="s">
        <v>3564</v>
      </c>
      <c r="L223" s="152" t="str">
        <f>VLOOKUP(K223,CódigosRetorno!$A$2:$B$1683,2,FALSE)</f>
        <v>Nombre de tributo no corresponde al código de tributo de la linea.</v>
      </c>
      <c r="M223" s="144"/>
      <c r="N223" s="151" t="s">
        <v>4649</v>
      </c>
      <c r="O223" s="304"/>
    </row>
    <row r="224" spans="1:15" ht="36" x14ac:dyDescent="0.3">
      <c r="A224" s="304"/>
      <c r="B224" s="996"/>
      <c r="C224" s="1028"/>
      <c r="D224" s="1006"/>
      <c r="E224" s="1006"/>
      <c r="F224" s="151" t="s">
        <v>12</v>
      </c>
      <c r="G224" s="144"/>
      <c r="H224" s="152" t="s">
        <v>4328</v>
      </c>
      <c r="I224" s="154" t="s">
        <v>4878</v>
      </c>
      <c r="J224" s="160" t="s">
        <v>171</v>
      </c>
      <c r="K224" s="160" t="s">
        <v>727</v>
      </c>
      <c r="L224" s="152" t="str">
        <f>VLOOKUP(K224,CódigosRetorno!$A$2:$B$1683,2,FALSE)</f>
        <v>El Name o TaxTypeCode debe corresponder al codigo de tributo del item</v>
      </c>
      <c r="M224" s="144" t="s">
        <v>424</v>
      </c>
      <c r="N224" s="151" t="s">
        <v>4649</v>
      </c>
      <c r="O224" s="304"/>
    </row>
    <row r="225" spans="1:15" ht="24" x14ac:dyDescent="0.3">
      <c r="A225" s="304"/>
      <c r="B225" s="1092">
        <f>B202+1</f>
        <v>34</v>
      </c>
      <c r="C225" s="1093" t="s">
        <v>5921</v>
      </c>
      <c r="D225" s="1015" t="s">
        <v>14</v>
      </c>
      <c r="E225" s="1015" t="s">
        <v>8</v>
      </c>
      <c r="F225" s="1092" t="s">
        <v>11</v>
      </c>
      <c r="G225" s="1015" t="s">
        <v>15</v>
      </c>
      <c r="H225" s="1100" t="s">
        <v>5916</v>
      </c>
      <c r="I225" s="511" t="s">
        <v>5060</v>
      </c>
      <c r="J225" s="447" t="s">
        <v>171</v>
      </c>
      <c r="K225" s="445" t="s">
        <v>2306</v>
      </c>
      <c r="L225" s="511" t="str">
        <f>VLOOKUP(K225,CódigosRetorno!$A$2:$B$1683,2,FALSE)</f>
        <v>El dato ingresado en TaxAmount de la linea no cumple con el formato establecido</v>
      </c>
      <c r="M225" s="510" t="s">
        <v>424</v>
      </c>
      <c r="N225" s="448" t="s">
        <v>163</v>
      </c>
      <c r="O225" s="304"/>
    </row>
    <row r="226" spans="1:15" ht="60" x14ac:dyDescent="0.3">
      <c r="A226" s="304"/>
      <c r="B226" s="1092"/>
      <c r="C226" s="1093"/>
      <c r="D226" s="1015"/>
      <c r="E226" s="1015"/>
      <c r="F226" s="1092"/>
      <c r="G226" s="1015"/>
      <c r="H226" s="1100"/>
      <c r="I226" s="511" t="s">
        <v>6097</v>
      </c>
      <c r="J226" s="447" t="s">
        <v>1075</v>
      </c>
      <c r="K226" s="445" t="s">
        <v>5795</v>
      </c>
      <c r="L226" s="511" t="str">
        <f>VLOOKUP(K226,CódigosRetorno!$A$2:$B$1683,2,FALSE)</f>
        <v>El dato ingresado en el campo cac:TaxSubtotal/cbc:TaxAmount del ítem no coincide con el valor calculado</v>
      </c>
      <c r="M226" s="510" t="s">
        <v>424</v>
      </c>
      <c r="N226" s="448" t="s">
        <v>163</v>
      </c>
      <c r="O226" s="304"/>
    </row>
    <row r="227" spans="1:15" ht="24" x14ac:dyDescent="0.3">
      <c r="A227" s="304"/>
      <c r="B227" s="1092"/>
      <c r="C227" s="1093"/>
      <c r="D227" s="1015"/>
      <c r="E227" s="1015"/>
      <c r="F227" s="508" t="s">
        <v>12</v>
      </c>
      <c r="G227" s="509" t="s">
        <v>5700</v>
      </c>
      <c r="H227" s="449" t="s">
        <v>3928</v>
      </c>
      <c r="I227" s="513" t="s">
        <v>4742</v>
      </c>
      <c r="J227" s="447" t="s">
        <v>171</v>
      </c>
      <c r="K227" s="445" t="s">
        <v>695</v>
      </c>
      <c r="L227" s="511" t="str">
        <f>VLOOKUP(K227,CódigosRetorno!$A$2:$B$1683,2,FALSE)</f>
        <v>La moneda debe ser la misma en todo el documento. Salvo las percepciones que sólo son en moneda nacional.</v>
      </c>
      <c r="M227" s="510" t="s">
        <v>424</v>
      </c>
      <c r="N227" s="512" t="s">
        <v>4533</v>
      </c>
      <c r="O227" s="304"/>
    </row>
    <row r="228" spans="1:15" ht="24" x14ac:dyDescent="0.3">
      <c r="A228" s="304"/>
      <c r="B228" s="1092"/>
      <c r="C228" s="1093"/>
      <c r="D228" s="1015"/>
      <c r="E228" s="1015"/>
      <c r="F228" s="1009" t="s">
        <v>135</v>
      </c>
      <c r="G228" s="1102" t="s">
        <v>5792</v>
      </c>
      <c r="H228" s="1012" t="s">
        <v>6095</v>
      </c>
      <c r="I228" s="511" t="s">
        <v>5793</v>
      </c>
      <c r="J228" s="447" t="s">
        <v>171</v>
      </c>
      <c r="K228" s="445" t="s">
        <v>2831</v>
      </c>
      <c r="L228" s="511" t="str">
        <f>VLOOKUP(K228,CódigosRetorno!$A$2:$B$1683,2,FALSE)</f>
        <v>El valor del tag no cumple con el formato establecido</v>
      </c>
      <c r="M228" s="510" t="s">
        <v>424</v>
      </c>
      <c r="N228" s="512" t="s">
        <v>163</v>
      </c>
      <c r="O228" s="304"/>
    </row>
    <row r="229" spans="1:15" ht="24" x14ac:dyDescent="0.3">
      <c r="A229" s="304"/>
      <c r="B229" s="1092"/>
      <c r="C229" s="1093"/>
      <c r="D229" s="1015"/>
      <c r="E229" s="1015"/>
      <c r="F229" s="1010"/>
      <c r="G229" s="1103"/>
      <c r="H229" s="1013"/>
      <c r="I229" s="511" t="s">
        <v>5907</v>
      </c>
      <c r="J229" s="447" t="s">
        <v>171</v>
      </c>
      <c r="K229" s="445" t="s">
        <v>5800</v>
      </c>
      <c r="L229" s="511" t="str">
        <f>VLOOKUP(K229,CódigosRetorno!$A$2:$B$1683,2,FALSE)</f>
        <v>Debe consignar el campo cac:TaxSubtotal/cbc:BaseUnitMeasure a nivel de ítem</v>
      </c>
      <c r="M229" s="510" t="s">
        <v>424</v>
      </c>
      <c r="N229" s="512" t="s">
        <v>163</v>
      </c>
      <c r="O229" s="304"/>
    </row>
    <row r="230" spans="1:15" ht="36" x14ac:dyDescent="0.3">
      <c r="A230" s="304"/>
      <c r="B230" s="1092"/>
      <c r="C230" s="1093"/>
      <c r="D230" s="1015"/>
      <c r="E230" s="1015"/>
      <c r="F230" s="1011"/>
      <c r="G230" s="1104"/>
      <c r="H230" s="1014"/>
      <c r="I230" s="555" t="s">
        <v>6355</v>
      </c>
      <c r="J230" s="447" t="s">
        <v>171</v>
      </c>
      <c r="K230" s="445" t="s">
        <v>5799</v>
      </c>
      <c r="L230" s="511" t="str">
        <f>VLOOKUP(K230,CódigosRetorno!$A$2:$B$1683,2,FALSE)</f>
        <v>El valor ingresado en el campo cac:TaxSubtotal/cbc:BaseUnitMeasure no corresponde al valor esperado</v>
      </c>
      <c r="M230" s="510" t="s">
        <v>424</v>
      </c>
      <c r="N230" s="512" t="s">
        <v>163</v>
      </c>
      <c r="O230" s="304"/>
    </row>
    <row r="231" spans="1:15" ht="24" x14ac:dyDescent="0.3">
      <c r="A231" s="304"/>
      <c r="B231" s="1092"/>
      <c r="C231" s="1093"/>
      <c r="D231" s="1015"/>
      <c r="E231" s="1015"/>
      <c r="F231" s="508" t="s">
        <v>12</v>
      </c>
      <c r="G231" s="509" t="s">
        <v>5794</v>
      </c>
      <c r="H231" s="446" t="s">
        <v>4100</v>
      </c>
      <c r="I231" s="513" t="s">
        <v>6456</v>
      </c>
      <c r="J231" s="447" t="s">
        <v>1075</v>
      </c>
      <c r="K231" s="445" t="s">
        <v>5796</v>
      </c>
      <c r="L231" s="511" t="str">
        <f>VLOOKUP(K231,CódigosRetorno!$A$2:$B$1683,2,FALSE)</f>
        <v>El dato ingresado como unidad de medida no corresponde al valor esperado</v>
      </c>
      <c r="M231" s="507"/>
      <c r="N231" s="512" t="s">
        <v>163</v>
      </c>
      <c r="O231" s="304"/>
    </row>
    <row r="232" spans="1:15" ht="36" x14ac:dyDescent="0.3">
      <c r="A232" s="304"/>
      <c r="B232" s="1092"/>
      <c r="C232" s="1093"/>
      <c r="D232" s="1015"/>
      <c r="E232" s="1015"/>
      <c r="F232" s="1092" t="s">
        <v>3929</v>
      </c>
      <c r="G232" s="1092" t="s">
        <v>3930</v>
      </c>
      <c r="H232" s="1100" t="s">
        <v>5917</v>
      </c>
      <c r="I232" s="511" t="s">
        <v>5061</v>
      </c>
      <c r="J232" s="447" t="s">
        <v>171</v>
      </c>
      <c r="K232" s="445" t="s">
        <v>2831</v>
      </c>
      <c r="L232" s="511" t="str">
        <f>VLOOKUP(K232,CódigosRetorno!$A$2:$B$1683,2,FALSE)</f>
        <v>El valor del tag no cumple con el formato establecido</v>
      </c>
      <c r="M232" s="510" t="s">
        <v>424</v>
      </c>
      <c r="N232" s="448" t="s">
        <v>163</v>
      </c>
      <c r="O232" s="304"/>
    </row>
    <row r="233" spans="1:15" ht="48" x14ac:dyDescent="0.3">
      <c r="A233" s="304"/>
      <c r="B233" s="1092"/>
      <c r="C233" s="1093"/>
      <c r="D233" s="1015"/>
      <c r="E233" s="1015"/>
      <c r="F233" s="1092"/>
      <c r="G233" s="1092"/>
      <c r="H233" s="1100"/>
      <c r="I233" s="520" t="s">
        <v>6326</v>
      </c>
      <c r="J233" s="447" t="s">
        <v>171</v>
      </c>
      <c r="K233" s="445" t="s">
        <v>5801</v>
      </c>
      <c r="L233" s="520" t="str">
        <f>VLOOKUP(K233,CódigosRetorno!$A$2:$B$1683,2,FALSE)</f>
        <v>El valor ingresado en el campo cac:TaxSubtotal/cbc:PerUnitAmount del ítem no corresponde al valor esperado</v>
      </c>
      <c r="M233" s="519" t="s">
        <v>424</v>
      </c>
      <c r="N233" s="448" t="s">
        <v>163</v>
      </c>
      <c r="O233" s="304"/>
    </row>
    <row r="234" spans="1:15" ht="72" x14ac:dyDescent="0.3">
      <c r="A234" s="304"/>
      <c r="B234" s="1092"/>
      <c r="C234" s="1093"/>
      <c r="D234" s="1015"/>
      <c r="E234" s="1015"/>
      <c r="F234" s="1092"/>
      <c r="G234" s="1092"/>
      <c r="H234" s="1100"/>
      <c r="I234" s="528" t="s">
        <v>6335</v>
      </c>
      <c r="J234" s="447" t="s">
        <v>1075</v>
      </c>
      <c r="K234" s="445" t="s">
        <v>3858</v>
      </c>
      <c r="L234" s="528" t="str">
        <f>VLOOKUP(K234,CódigosRetorno!$A$2:$B$1683,2,FALSE)</f>
        <v>La tasa del tributo de la línea no corresponde al valor esperado</v>
      </c>
      <c r="M234" s="510" t="s">
        <v>424</v>
      </c>
      <c r="N234" s="448" t="s">
        <v>163</v>
      </c>
      <c r="O234" s="304"/>
    </row>
    <row r="235" spans="1:15" ht="24" x14ac:dyDescent="0.3">
      <c r="A235" s="304"/>
      <c r="B235" s="1092"/>
      <c r="C235" s="1093"/>
      <c r="D235" s="1015"/>
      <c r="E235" s="1015"/>
      <c r="F235" s="1092" t="s">
        <v>40</v>
      </c>
      <c r="G235" s="1015" t="s">
        <v>5710</v>
      </c>
      <c r="H235" s="1100" t="s">
        <v>5918</v>
      </c>
      <c r="I235" s="511" t="s">
        <v>2854</v>
      </c>
      <c r="J235" s="447" t="s">
        <v>171</v>
      </c>
      <c r="K235" s="445" t="s">
        <v>2302</v>
      </c>
      <c r="L235" s="511" t="str">
        <f>VLOOKUP(K235,CódigosRetorno!$A$2:$B$1683,2,FALSE)</f>
        <v>El XML no contiene el tag cac:TaxCategory/cac:TaxScheme/cbc:ID del Item</v>
      </c>
      <c r="M235" s="510" t="s">
        <v>424</v>
      </c>
      <c r="N235" s="448" t="s">
        <v>163</v>
      </c>
      <c r="O235" s="304"/>
    </row>
    <row r="236" spans="1:15" ht="24" x14ac:dyDescent="0.3">
      <c r="A236" s="304"/>
      <c r="B236" s="1092"/>
      <c r="C236" s="1093"/>
      <c r="D236" s="1015"/>
      <c r="E236" s="1015"/>
      <c r="F236" s="1092"/>
      <c r="G236" s="1015"/>
      <c r="H236" s="1100"/>
      <c r="I236" s="511" t="s">
        <v>2890</v>
      </c>
      <c r="J236" s="447" t="s">
        <v>171</v>
      </c>
      <c r="K236" s="445" t="s">
        <v>2303</v>
      </c>
      <c r="L236" s="511" t="str">
        <f>VLOOKUP(K236,CódigosRetorno!$A$2:$B$1683,2,FALSE)</f>
        <v>El codigo del tributo es invalido</v>
      </c>
      <c r="M236" s="510" t="s">
        <v>424</v>
      </c>
      <c r="N236" s="512" t="s">
        <v>4649</v>
      </c>
      <c r="O236" s="304"/>
    </row>
    <row r="237" spans="1:15" ht="24" x14ac:dyDescent="0.3">
      <c r="A237" s="304"/>
      <c r="B237" s="1092"/>
      <c r="C237" s="1093"/>
      <c r="D237" s="1015"/>
      <c r="E237" s="1015"/>
      <c r="F237" s="1092"/>
      <c r="G237" s="1015"/>
      <c r="H237" s="1100"/>
      <c r="I237" s="501" t="s">
        <v>6253</v>
      </c>
      <c r="J237" s="447" t="s">
        <v>171</v>
      </c>
      <c r="K237" s="445" t="s">
        <v>3792</v>
      </c>
      <c r="L237" s="511" t="str">
        <f>VLOOKUP(K237,CódigosRetorno!$A$2:$B$1683,2,FALSE)</f>
        <v>El código de tributo no debe repetirse a nivel de item</v>
      </c>
      <c r="M237" s="510" t="s">
        <v>424</v>
      </c>
      <c r="N237" s="448" t="s">
        <v>163</v>
      </c>
      <c r="O237" s="304"/>
    </row>
    <row r="238" spans="1:15" ht="24" x14ac:dyDescent="0.3">
      <c r="A238" s="304"/>
      <c r="B238" s="1092"/>
      <c r="C238" s="1093"/>
      <c r="D238" s="1015"/>
      <c r="E238" s="1015"/>
      <c r="F238" s="1092"/>
      <c r="G238" s="512" t="s">
        <v>3932</v>
      </c>
      <c r="H238" s="511" t="s">
        <v>3901</v>
      </c>
      <c r="I238" s="511" t="s">
        <v>6316</v>
      </c>
      <c r="J238" s="510" t="s">
        <v>1075</v>
      </c>
      <c r="K238" s="447" t="s">
        <v>4231</v>
      </c>
      <c r="L238" s="511" t="str">
        <f>VLOOKUP(K238,CódigosRetorno!$A$2:$B$1683,2,FALSE)</f>
        <v>El dato ingresado como atributo @schemeName es incorrecto.</v>
      </c>
      <c r="M238" s="510" t="s">
        <v>424</v>
      </c>
      <c r="N238" s="448" t="s">
        <v>163</v>
      </c>
      <c r="O238" s="304"/>
    </row>
    <row r="239" spans="1:15" ht="24" x14ac:dyDescent="0.3">
      <c r="A239" s="304"/>
      <c r="B239" s="1092"/>
      <c r="C239" s="1093"/>
      <c r="D239" s="1015"/>
      <c r="E239" s="1015"/>
      <c r="F239" s="1092"/>
      <c r="G239" s="512" t="s">
        <v>3885</v>
      </c>
      <c r="H239" s="511" t="s">
        <v>3902</v>
      </c>
      <c r="I239" s="511" t="s">
        <v>4238</v>
      </c>
      <c r="J239" s="510" t="s">
        <v>1075</v>
      </c>
      <c r="K239" s="447" t="s">
        <v>4232</v>
      </c>
      <c r="L239" s="511" t="str">
        <f>VLOOKUP(K239,CódigosRetorno!$A$2:$B$1683,2,FALSE)</f>
        <v>El dato ingresado como atributo @schemeAgencyName es incorrecto.</v>
      </c>
      <c r="M239" s="510" t="s">
        <v>424</v>
      </c>
      <c r="N239" s="448" t="s">
        <v>163</v>
      </c>
      <c r="O239" s="304"/>
    </row>
    <row r="240" spans="1:15" ht="24" x14ac:dyDescent="0.3">
      <c r="A240" s="304"/>
      <c r="B240" s="1092"/>
      <c r="C240" s="1093"/>
      <c r="D240" s="1015"/>
      <c r="E240" s="1015"/>
      <c r="F240" s="1092"/>
      <c r="G240" s="512" t="s">
        <v>4276</v>
      </c>
      <c r="H240" s="446" t="s">
        <v>3904</v>
      </c>
      <c r="I240" s="511" t="s">
        <v>6317</v>
      </c>
      <c r="J240" s="447" t="s">
        <v>1075</v>
      </c>
      <c r="K240" s="445" t="s">
        <v>4233</v>
      </c>
      <c r="L240" s="511" t="str">
        <f>VLOOKUP(K240,CódigosRetorno!$A$2:$B$1683,2,FALSE)</f>
        <v>El dato ingresado como atributo @schemeURI es incorrecto.</v>
      </c>
      <c r="M240" s="510" t="s">
        <v>424</v>
      </c>
      <c r="N240" s="448" t="s">
        <v>163</v>
      </c>
      <c r="O240" s="304"/>
    </row>
    <row r="241" spans="1:15" ht="24" x14ac:dyDescent="0.3">
      <c r="A241" s="304"/>
      <c r="B241" s="1092"/>
      <c r="C241" s="1093"/>
      <c r="D241" s="1015"/>
      <c r="E241" s="1015"/>
      <c r="F241" s="1092" t="s">
        <v>42</v>
      </c>
      <c r="G241" s="1015" t="s">
        <v>5710</v>
      </c>
      <c r="H241" s="1100" t="s">
        <v>4329</v>
      </c>
      <c r="I241" s="511" t="s">
        <v>2854</v>
      </c>
      <c r="J241" s="447" t="s">
        <v>171</v>
      </c>
      <c r="K241" s="445" t="s">
        <v>3679</v>
      </c>
      <c r="L241" s="511" t="str">
        <f>VLOOKUP(K241,CódigosRetorno!$A$2:$B$1683,2,FALSE)</f>
        <v>El XML no contiene el tag o no existe información del nombre de tributo de la línea</v>
      </c>
      <c r="M241" s="510" t="s">
        <v>424</v>
      </c>
      <c r="N241" s="448" t="s">
        <v>163</v>
      </c>
      <c r="O241" s="304"/>
    </row>
    <row r="242" spans="1:15" ht="24" x14ac:dyDescent="0.3">
      <c r="A242" s="304"/>
      <c r="B242" s="1092"/>
      <c r="C242" s="1093"/>
      <c r="D242" s="1015"/>
      <c r="E242" s="1015"/>
      <c r="F242" s="1092"/>
      <c r="G242" s="1015"/>
      <c r="H242" s="1100"/>
      <c r="I242" s="513" t="s">
        <v>4880</v>
      </c>
      <c r="J242" s="447" t="s">
        <v>171</v>
      </c>
      <c r="K242" s="445" t="s">
        <v>3564</v>
      </c>
      <c r="L242" s="511" t="str">
        <f>VLOOKUP(K242,CódigosRetorno!$A$2:$B$1683,2,FALSE)</f>
        <v>Nombre de tributo no corresponde al código de tributo de la linea.</v>
      </c>
      <c r="M242" s="510" t="s">
        <v>424</v>
      </c>
      <c r="N242" s="512" t="s">
        <v>4649</v>
      </c>
      <c r="O242" s="304"/>
    </row>
    <row r="243" spans="1:15" ht="36" x14ac:dyDescent="0.3">
      <c r="A243" s="304"/>
      <c r="B243" s="1092"/>
      <c r="C243" s="1093"/>
      <c r="D243" s="1015"/>
      <c r="E243" s="1015"/>
      <c r="F243" s="512" t="s">
        <v>12</v>
      </c>
      <c r="G243" s="510" t="s">
        <v>5710</v>
      </c>
      <c r="H243" s="511" t="s">
        <v>4328</v>
      </c>
      <c r="I243" s="513" t="s">
        <v>4878</v>
      </c>
      <c r="J243" s="447" t="s">
        <v>171</v>
      </c>
      <c r="K243" s="447" t="s">
        <v>727</v>
      </c>
      <c r="L243" s="511" t="str">
        <f>VLOOKUP(K243,CódigosRetorno!$A$2:$B$1683,2,FALSE)</f>
        <v>El Name o TaxTypeCode debe corresponder al codigo de tributo del item</v>
      </c>
      <c r="M243" s="510" t="s">
        <v>424</v>
      </c>
      <c r="N243" s="512" t="s">
        <v>4649</v>
      </c>
      <c r="O243" s="304"/>
    </row>
    <row r="244" spans="1:15" ht="24" x14ac:dyDescent="0.3">
      <c r="A244" s="318"/>
      <c r="B244" s="969">
        <f>B225+1</f>
        <v>35</v>
      </c>
      <c r="C244" s="1004" t="s">
        <v>4630</v>
      </c>
      <c r="D244" s="999" t="s">
        <v>14</v>
      </c>
      <c r="E244" s="999" t="s">
        <v>8</v>
      </c>
      <c r="F244" s="969" t="s">
        <v>11</v>
      </c>
      <c r="G244" s="999" t="s">
        <v>15</v>
      </c>
      <c r="H244" s="1004" t="s">
        <v>2845</v>
      </c>
      <c r="I244" s="152" t="s">
        <v>5073</v>
      </c>
      <c r="J244" s="160" t="s">
        <v>171</v>
      </c>
      <c r="K244" s="162" t="s">
        <v>1956</v>
      </c>
      <c r="L244" s="152" t="str">
        <f>VLOOKUP(K244,CódigosRetorno!$A$2:$B$1683,2,FALSE)</f>
        <v>El dato ingresado en LineExtensionAmount del item no cumple con el formato establecido</v>
      </c>
      <c r="M244" s="144" t="s">
        <v>424</v>
      </c>
      <c r="N244" s="151" t="s">
        <v>163</v>
      </c>
      <c r="O244" s="318"/>
    </row>
    <row r="245" spans="1:15" ht="84" x14ac:dyDescent="0.3">
      <c r="A245" s="318"/>
      <c r="B245" s="996"/>
      <c r="C245" s="1028"/>
      <c r="D245" s="1006"/>
      <c r="E245" s="1006"/>
      <c r="F245" s="996"/>
      <c r="G245" s="1006"/>
      <c r="H245" s="1028"/>
      <c r="I245" s="152" t="s">
        <v>6579</v>
      </c>
      <c r="J245" s="160" t="s">
        <v>1075</v>
      </c>
      <c r="K245" s="162" t="s">
        <v>4893</v>
      </c>
      <c r="L245" s="152" t="str">
        <f>VLOOKUP(K245,CódigosRetorno!$A$2:$B$1683,2,FALSE)</f>
        <v>El valor de venta por ítem difiere de los importes consignados.</v>
      </c>
      <c r="M245" s="144"/>
      <c r="N245" s="151" t="s">
        <v>163</v>
      </c>
      <c r="O245" s="318"/>
    </row>
    <row r="246" spans="1:15" ht="72" x14ac:dyDescent="0.3">
      <c r="A246" s="318"/>
      <c r="B246" s="996"/>
      <c r="C246" s="1028"/>
      <c r="D246" s="1006"/>
      <c r="E246" s="1006"/>
      <c r="F246" s="970"/>
      <c r="G246" s="1000"/>
      <c r="H246" s="1005"/>
      <c r="I246" s="152" t="s">
        <v>6580</v>
      </c>
      <c r="J246" s="160" t="s">
        <v>1075</v>
      </c>
      <c r="K246" s="162" t="s">
        <v>4893</v>
      </c>
      <c r="L246" s="152" t="str">
        <f>VLOOKUP(K246,CódigosRetorno!$A$2:$B$1683,2,FALSE)</f>
        <v>El valor de venta por ítem difiere de los importes consignados.</v>
      </c>
      <c r="M246" s="144"/>
      <c r="N246" s="151" t="s">
        <v>163</v>
      </c>
      <c r="O246" s="318"/>
    </row>
    <row r="247" spans="1:15" ht="24" x14ac:dyDescent="0.3">
      <c r="A247" s="318"/>
      <c r="B247" s="970"/>
      <c r="C247" s="1005"/>
      <c r="D247" s="1000"/>
      <c r="E247" s="1000"/>
      <c r="F247" s="151" t="s">
        <v>12</v>
      </c>
      <c r="G247" s="144" t="s">
        <v>5700</v>
      </c>
      <c r="H247" s="161" t="s">
        <v>3928</v>
      </c>
      <c r="I247" s="154" t="s">
        <v>4742</v>
      </c>
      <c r="J247" s="160" t="s">
        <v>171</v>
      </c>
      <c r="K247" s="162" t="s">
        <v>695</v>
      </c>
      <c r="L247" s="152" t="str">
        <f>VLOOKUP(K247,CódigosRetorno!$A$2:$B$1683,2,FALSE)</f>
        <v>La moneda debe ser la misma en todo el documento. Salvo las percepciones que sólo son en moneda nacional.</v>
      </c>
      <c r="M247" s="85" t="s">
        <v>424</v>
      </c>
      <c r="N247" s="151" t="s">
        <v>4533</v>
      </c>
      <c r="O247" s="318"/>
    </row>
    <row r="248" spans="1:15" x14ac:dyDescent="0.3">
      <c r="A248" s="318"/>
      <c r="B248" s="187" t="s">
        <v>5751</v>
      </c>
      <c r="C248" s="187"/>
      <c r="D248" s="191"/>
      <c r="E248" s="181" t="s">
        <v>163</v>
      </c>
      <c r="F248" s="182" t="s">
        <v>163</v>
      </c>
      <c r="G248" s="182" t="s">
        <v>163</v>
      </c>
      <c r="H248" s="183"/>
      <c r="I248" s="179" t="s">
        <v>163</v>
      </c>
      <c r="J248" s="184" t="s">
        <v>163</v>
      </c>
      <c r="K248" s="185" t="s">
        <v>163</v>
      </c>
      <c r="L248" s="152" t="str">
        <f>VLOOKUP(K248,CódigosRetorno!$A$2:$B$1683,2,FALSE)</f>
        <v>-</v>
      </c>
      <c r="M248" s="184" t="s">
        <v>163</v>
      </c>
      <c r="N248" s="186" t="s">
        <v>163</v>
      </c>
      <c r="O248" s="318"/>
    </row>
    <row r="249" spans="1:15" x14ac:dyDescent="0.3">
      <c r="A249" s="318"/>
      <c r="B249" s="999">
        <f>B244+1</f>
        <v>36</v>
      </c>
      <c r="C249" s="1157" t="s">
        <v>5685</v>
      </c>
      <c r="D249" s="969" t="s">
        <v>3</v>
      </c>
      <c r="E249" s="969" t="s">
        <v>8</v>
      </c>
      <c r="F249" s="975" t="s">
        <v>11</v>
      </c>
      <c r="G249" s="969" t="s">
        <v>15</v>
      </c>
      <c r="H249" s="1004" t="s">
        <v>2846</v>
      </c>
      <c r="I249" s="152" t="s">
        <v>4975</v>
      </c>
      <c r="J249" s="144" t="s">
        <v>171</v>
      </c>
      <c r="K249" s="160" t="s">
        <v>3199</v>
      </c>
      <c r="L249" s="152" t="str">
        <f>VLOOKUP(K249,CódigosRetorno!$A$2:$B$1683,2,FALSE)</f>
        <v>El Monto total de impuestos es obligatorio</v>
      </c>
      <c r="M249" s="144"/>
      <c r="N249" s="151" t="s">
        <v>163</v>
      </c>
      <c r="O249" s="318"/>
    </row>
    <row r="250" spans="1:15" ht="36" x14ac:dyDescent="0.3">
      <c r="A250" s="318"/>
      <c r="B250" s="1006"/>
      <c r="C250" s="1158"/>
      <c r="D250" s="996"/>
      <c r="E250" s="996"/>
      <c r="F250" s="975"/>
      <c r="G250" s="996"/>
      <c r="H250" s="1028"/>
      <c r="I250" s="152" t="s">
        <v>5072</v>
      </c>
      <c r="J250" s="144" t="s">
        <v>171</v>
      </c>
      <c r="K250" s="160" t="s">
        <v>3715</v>
      </c>
      <c r="L250" s="152" t="str">
        <f>VLOOKUP(K250,CódigosRetorno!$A$2:$B$1683,2,FALSE)</f>
        <v>El dato ingresado en el monto total de impuestos no cumple con el formato establecido</v>
      </c>
      <c r="M250" s="144"/>
      <c r="N250" s="151" t="s">
        <v>163</v>
      </c>
      <c r="O250" s="318"/>
    </row>
    <row r="251" spans="1:15" ht="36" x14ac:dyDescent="0.3">
      <c r="A251" s="318"/>
      <c r="B251" s="1006"/>
      <c r="C251" s="1158"/>
      <c r="D251" s="996"/>
      <c r="E251" s="996"/>
      <c r="F251" s="975"/>
      <c r="G251" s="996"/>
      <c r="H251" s="1028"/>
      <c r="I251" s="470" t="s">
        <v>5914</v>
      </c>
      <c r="J251" s="471" t="s">
        <v>171</v>
      </c>
      <c r="K251" s="472" t="s">
        <v>4574</v>
      </c>
      <c r="L251" s="152" t="str">
        <f>VLOOKUP(K251,CódigosRetorno!$A$2:$B$1683,2,FALSE)</f>
        <v>La sumatoria de impuestos globales no corresponde al monto total de impuestos.</v>
      </c>
      <c r="M251" s="144"/>
      <c r="N251" s="151" t="s">
        <v>163</v>
      </c>
      <c r="O251" s="318"/>
    </row>
    <row r="252" spans="1:15" ht="48" x14ac:dyDescent="0.3">
      <c r="A252" s="318"/>
      <c r="B252" s="1006"/>
      <c r="C252" s="1158"/>
      <c r="D252" s="996"/>
      <c r="E252" s="996"/>
      <c r="F252" s="975"/>
      <c r="G252" s="996"/>
      <c r="H252" s="1028"/>
      <c r="I252" s="466" t="s">
        <v>5912</v>
      </c>
      <c r="J252" s="465" t="s">
        <v>1075</v>
      </c>
      <c r="K252" s="447" t="s">
        <v>4956</v>
      </c>
      <c r="L252" s="464" t="str">
        <f>VLOOKUP(K252,CódigosRetorno!$A$2:$B$1683,2,FALSE)</f>
        <v>La sumatoria de impuestos globales no corresponde al monto total de impuestos.</v>
      </c>
      <c r="M252" s="462"/>
      <c r="N252" s="463" t="s">
        <v>163</v>
      </c>
      <c r="O252" s="318"/>
    </row>
    <row r="253" spans="1:15" ht="84" x14ac:dyDescent="0.3">
      <c r="A253" s="318"/>
      <c r="B253" s="1006"/>
      <c r="C253" s="1158"/>
      <c r="D253" s="996"/>
      <c r="E253" s="996"/>
      <c r="F253" s="975"/>
      <c r="G253" s="996"/>
      <c r="H253" s="1028"/>
      <c r="I253" s="907" t="s">
        <v>7122</v>
      </c>
      <c r="J253" s="723" t="s">
        <v>171</v>
      </c>
      <c r="K253" s="721" t="s">
        <v>7120</v>
      </c>
      <c r="L253" s="885" t="str">
        <f>VLOOKUP(K253,CódigosRetorno!$A$2:$B$1683,2,FALSE)</f>
        <v xml:space="preserve">Si tiene operaciones de un tributo en alguna línea, debe consignar el tag del total del tributo </v>
      </c>
      <c r="M253" s="883"/>
      <c r="N253" s="884" t="s">
        <v>163</v>
      </c>
      <c r="O253" s="318"/>
    </row>
    <row r="254" spans="1:15" x14ac:dyDescent="0.3">
      <c r="A254" s="318"/>
      <c r="B254" s="1006"/>
      <c r="C254" s="1158"/>
      <c r="D254" s="996"/>
      <c r="E254" s="996"/>
      <c r="F254" s="975"/>
      <c r="G254" s="996"/>
      <c r="H254" s="1028"/>
      <c r="I254" s="503" t="s">
        <v>6254</v>
      </c>
      <c r="J254" s="499" t="s">
        <v>171</v>
      </c>
      <c r="K254" s="373" t="s">
        <v>3723</v>
      </c>
      <c r="L254" s="152" t="str">
        <f>VLOOKUP(K254,CódigosRetorno!$A$2:$B$1683,2,FALSE)</f>
        <v>El tag cac:TaxTotal no debe repetirse a nivel de totales</v>
      </c>
      <c r="M254" s="144"/>
      <c r="N254" s="151" t="s">
        <v>163</v>
      </c>
      <c r="O254" s="318"/>
    </row>
    <row r="255" spans="1:15" ht="24" x14ac:dyDescent="0.3">
      <c r="A255" s="318"/>
      <c r="B255" s="1000"/>
      <c r="C255" s="1159"/>
      <c r="D255" s="970"/>
      <c r="E255" s="970"/>
      <c r="F255" s="147" t="s">
        <v>12</v>
      </c>
      <c r="G255" s="144" t="s">
        <v>5700</v>
      </c>
      <c r="H255" s="161" t="s">
        <v>3928</v>
      </c>
      <c r="I255" s="154" t="s">
        <v>4742</v>
      </c>
      <c r="J255" s="160" t="s">
        <v>171</v>
      </c>
      <c r="K255" s="162" t="s">
        <v>695</v>
      </c>
      <c r="L255" s="152" t="str">
        <f>VLOOKUP(K255,CódigosRetorno!$A$2:$B$1683,2,FALSE)</f>
        <v>La moneda debe ser la misma en todo el documento. Salvo las percepciones que sólo son en moneda nacional.</v>
      </c>
      <c r="M255" s="85" t="s">
        <v>424</v>
      </c>
      <c r="N255" s="151" t="s">
        <v>4533</v>
      </c>
      <c r="O255" s="318"/>
    </row>
    <row r="256" spans="1:15" ht="24" x14ac:dyDescent="0.3">
      <c r="A256" s="304"/>
      <c r="B256" s="969" t="s">
        <v>5223</v>
      </c>
      <c r="C256" s="1004" t="s">
        <v>5974</v>
      </c>
      <c r="D256" s="969" t="s">
        <v>3</v>
      </c>
      <c r="E256" s="969" t="s">
        <v>8</v>
      </c>
      <c r="F256" s="969" t="s">
        <v>11</v>
      </c>
      <c r="G256" s="999" t="s">
        <v>3998</v>
      </c>
      <c r="H256" s="1004" t="s">
        <v>4716</v>
      </c>
      <c r="I256" s="513" t="s">
        <v>6283</v>
      </c>
      <c r="J256" s="447" t="s">
        <v>171</v>
      </c>
      <c r="K256" s="445" t="s">
        <v>2651</v>
      </c>
      <c r="L256" s="152" t="str">
        <f>VLOOKUP(K256,CódigosRetorno!$A$2:$B$1683,2,FALSE)</f>
        <v>El XML no contiene el tag o no existe información de total valor de venta globales</v>
      </c>
      <c r="M256" s="144" t="s">
        <v>424</v>
      </c>
      <c r="N256" s="81" t="s">
        <v>163</v>
      </c>
      <c r="O256" s="304"/>
    </row>
    <row r="257" spans="1:15" ht="24" x14ac:dyDescent="0.3">
      <c r="A257" s="304"/>
      <c r="B257" s="996"/>
      <c r="C257" s="1028"/>
      <c r="D257" s="996"/>
      <c r="E257" s="996"/>
      <c r="F257" s="996"/>
      <c r="G257" s="1006"/>
      <c r="H257" s="1028"/>
      <c r="I257" s="152" t="s">
        <v>5073</v>
      </c>
      <c r="J257" s="39" t="s">
        <v>171</v>
      </c>
      <c r="K257" s="160" t="s">
        <v>3685</v>
      </c>
      <c r="L257" s="152" t="str">
        <f>VLOOKUP(K257,CódigosRetorno!$A$2:$B$1683,2,FALSE)</f>
        <v>El dato ingresado en el total valor de venta globales no cumple con el formato establecido</v>
      </c>
      <c r="M257" s="144" t="s">
        <v>424</v>
      </c>
      <c r="N257" s="81" t="s">
        <v>163</v>
      </c>
      <c r="O257" s="304"/>
    </row>
    <row r="258" spans="1:15" ht="84" x14ac:dyDescent="0.3">
      <c r="A258" s="304"/>
      <c r="B258" s="996"/>
      <c r="C258" s="1028"/>
      <c r="D258" s="996"/>
      <c r="E258" s="996"/>
      <c r="F258" s="996"/>
      <c r="G258" s="1006"/>
      <c r="H258" s="1028"/>
      <c r="I258" s="720" t="s">
        <v>6156</v>
      </c>
      <c r="J258" s="723" t="s">
        <v>1075</v>
      </c>
      <c r="K258" s="721" t="s">
        <v>4948</v>
      </c>
      <c r="L258" s="152" t="str">
        <f>VLOOKUP(K258,CódigosRetorno!$A$2:$B$1683,2,FALSE)</f>
        <v>La sumatoria del total valor de venta - Exportaciones de línea no corresponden al total</v>
      </c>
      <c r="M258" s="144"/>
      <c r="N258" s="81" t="s">
        <v>163</v>
      </c>
      <c r="O258" s="304"/>
    </row>
    <row r="259" spans="1:15" ht="72" x14ac:dyDescent="0.3">
      <c r="A259" s="304"/>
      <c r="B259" s="996"/>
      <c r="C259" s="1028"/>
      <c r="D259" s="996"/>
      <c r="E259" s="996"/>
      <c r="F259" s="996"/>
      <c r="G259" s="1006"/>
      <c r="H259" s="1028"/>
      <c r="I259" s="720" t="s">
        <v>6157</v>
      </c>
      <c r="J259" s="723" t="s">
        <v>1075</v>
      </c>
      <c r="K259" s="721" t="s">
        <v>4952</v>
      </c>
      <c r="L259" s="152" t="str">
        <f>VLOOKUP(K259,CódigosRetorno!$A$2:$B$1683,2,FALSE)</f>
        <v>La sumatoria del total valor de venta - operaciones exoneradas de línea no corresponden al total</v>
      </c>
      <c r="M259" s="144"/>
      <c r="N259" s="81" t="s">
        <v>163</v>
      </c>
      <c r="O259" s="304"/>
    </row>
    <row r="260" spans="1:15" ht="72" x14ac:dyDescent="0.3">
      <c r="A260" s="304"/>
      <c r="B260" s="996"/>
      <c r="C260" s="1028"/>
      <c r="D260" s="996"/>
      <c r="E260" s="996"/>
      <c r="F260" s="996"/>
      <c r="G260" s="1006"/>
      <c r="H260" s="1028"/>
      <c r="I260" s="720" t="s">
        <v>6158</v>
      </c>
      <c r="J260" s="723" t="s">
        <v>1075</v>
      </c>
      <c r="K260" s="721" t="s">
        <v>4949</v>
      </c>
      <c r="L260" s="152" t="str">
        <f>VLOOKUP(K260,CódigosRetorno!$A$2:$B$1683,2,FALSE)</f>
        <v>La sumatoria del total valor de venta - operaciones inafectas de línea no corresponden al total</v>
      </c>
      <c r="M260" s="144" t="s">
        <v>424</v>
      </c>
      <c r="N260" s="163" t="s">
        <v>163</v>
      </c>
      <c r="O260" s="304"/>
    </row>
    <row r="261" spans="1:15" ht="24" x14ac:dyDescent="0.3">
      <c r="A261" s="304"/>
      <c r="B261" s="996"/>
      <c r="C261" s="1028"/>
      <c r="D261" s="996"/>
      <c r="E261" s="996"/>
      <c r="F261" s="145" t="s">
        <v>12</v>
      </c>
      <c r="G261" s="144" t="s">
        <v>5700</v>
      </c>
      <c r="H261" s="101" t="s">
        <v>3928</v>
      </c>
      <c r="I261" s="154" t="s">
        <v>4742</v>
      </c>
      <c r="J261" s="160" t="s">
        <v>171</v>
      </c>
      <c r="K261" s="162" t="s">
        <v>695</v>
      </c>
      <c r="L261" s="152" t="str">
        <f>VLOOKUP(K261,CódigosRetorno!$A$2:$B$1683,2,FALSE)</f>
        <v>La moneda debe ser la misma en todo el documento. Salvo las percepciones que sólo son en moneda nacional.</v>
      </c>
      <c r="M261" s="85" t="s">
        <v>424</v>
      </c>
      <c r="N261" s="151" t="s">
        <v>4533</v>
      </c>
      <c r="O261" s="304"/>
    </row>
    <row r="262" spans="1:15" ht="24" x14ac:dyDescent="0.3">
      <c r="A262" s="304"/>
      <c r="B262" s="996"/>
      <c r="C262" s="1028"/>
      <c r="D262" s="996"/>
      <c r="E262" s="996"/>
      <c r="F262" s="969"/>
      <c r="G262" s="999" t="s">
        <v>3943</v>
      </c>
      <c r="H262" s="980" t="s">
        <v>4717</v>
      </c>
      <c r="I262" s="152" t="s">
        <v>5073</v>
      </c>
      <c r="J262" s="160" t="s">
        <v>171</v>
      </c>
      <c r="K262" s="162" t="s">
        <v>2289</v>
      </c>
      <c r="L262" s="152" t="str">
        <f>VLOOKUP(K262,CódigosRetorno!$A$2:$B$1683,2,FALSE)</f>
        <v>El dato ingresado en TaxAmount no cumple con el formato establecido</v>
      </c>
      <c r="M262" s="144" t="s">
        <v>424</v>
      </c>
      <c r="N262" s="163" t="s">
        <v>163</v>
      </c>
      <c r="O262" s="304"/>
    </row>
    <row r="263" spans="1:15" ht="36" x14ac:dyDescent="0.3">
      <c r="A263" s="304"/>
      <c r="B263" s="996"/>
      <c r="C263" s="1028"/>
      <c r="D263" s="996"/>
      <c r="E263" s="996"/>
      <c r="F263" s="970"/>
      <c r="G263" s="1000"/>
      <c r="H263" s="981"/>
      <c r="I263" s="152" t="s">
        <v>4871</v>
      </c>
      <c r="J263" s="144" t="s">
        <v>171</v>
      </c>
      <c r="K263" s="160" t="s">
        <v>2648</v>
      </c>
      <c r="L263" s="152" t="str">
        <f>VLOOKUP(K263,CódigosRetorno!$A$2:$B$1683,2,FALSE)</f>
        <v xml:space="preserve">El monto total del impuestos sobre el valor de venta de operaciones gratuitas/inafectas/exoneradas debe ser igual a 0.00 </v>
      </c>
      <c r="M263" s="144" t="s">
        <v>424</v>
      </c>
      <c r="N263" s="163" t="s">
        <v>163</v>
      </c>
      <c r="O263" s="304"/>
    </row>
    <row r="264" spans="1:15" ht="24" x14ac:dyDescent="0.3">
      <c r="A264" s="304"/>
      <c r="B264" s="996"/>
      <c r="C264" s="1028"/>
      <c r="D264" s="996"/>
      <c r="E264" s="996"/>
      <c r="F264" s="145" t="s">
        <v>12</v>
      </c>
      <c r="G264" s="144" t="s">
        <v>5700</v>
      </c>
      <c r="H264" s="101" t="s">
        <v>3928</v>
      </c>
      <c r="I264" s="154" t="s">
        <v>4742</v>
      </c>
      <c r="J264" s="160" t="s">
        <v>171</v>
      </c>
      <c r="K264" s="162" t="s">
        <v>695</v>
      </c>
      <c r="L264" s="152" t="str">
        <f>VLOOKUP(K264,CódigosRetorno!$A$2:$B$1683,2,FALSE)</f>
        <v>La moneda debe ser la misma en todo el documento. Salvo las percepciones que sólo son en moneda nacional.</v>
      </c>
      <c r="M264" s="85" t="s">
        <v>424</v>
      </c>
      <c r="N264" s="151" t="s">
        <v>4533</v>
      </c>
      <c r="O264" s="304"/>
    </row>
    <row r="265" spans="1:15" ht="24" x14ac:dyDescent="0.3">
      <c r="A265" s="304"/>
      <c r="B265" s="996"/>
      <c r="C265" s="1028"/>
      <c r="D265" s="996"/>
      <c r="E265" s="996"/>
      <c r="F265" s="969" t="s">
        <v>40</v>
      </c>
      <c r="G265" s="999" t="s">
        <v>5710</v>
      </c>
      <c r="H265" s="1004" t="s">
        <v>4218</v>
      </c>
      <c r="I265" s="152" t="s">
        <v>2854</v>
      </c>
      <c r="J265" s="144" t="s">
        <v>171</v>
      </c>
      <c r="K265" s="135" t="s">
        <v>3580</v>
      </c>
      <c r="L265" s="152" t="str">
        <f>VLOOKUP(K265,CódigosRetorno!$A$2:$B$1683,2,FALSE)</f>
        <v>El XML no contiene el tag o no existe información de código de tributo.</v>
      </c>
      <c r="M265" s="144" t="s">
        <v>424</v>
      </c>
      <c r="N265" s="151" t="s">
        <v>163</v>
      </c>
      <c r="O265" s="304"/>
    </row>
    <row r="266" spans="1:15" ht="24" x14ac:dyDescent="0.3">
      <c r="A266" s="304"/>
      <c r="B266" s="996"/>
      <c r="C266" s="1028"/>
      <c r="D266" s="996"/>
      <c r="E266" s="996"/>
      <c r="F266" s="996"/>
      <c r="G266" s="1006"/>
      <c r="H266" s="1028"/>
      <c r="I266" s="154" t="s">
        <v>3944</v>
      </c>
      <c r="J266" s="158" t="s">
        <v>171</v>
      </c>
      <c r="K266" s="157" t="s">
        <v>2655</v>
      </c>
      <c r="L266" s="152" t="str">
        <f>VLOOKUP(K266,CódigosRetorno!$A$2:$B$1683,2,FALSE)</f>
        <v>El dato ingresado como codigo de tributo global no corresponde al valor esperado.</v>
      </c>
      <c r="M266" s="144" t="s">
        <v>424</v>
      </c>
      <c r="N266" s="151" t="s">
        <v>4649</v>
      </c>
      <c r="O266" s="304"/>
    </row>
    <row r="267" spans="1:15" ht="24" x14ac:dyDescent="0.3">
      <c r="A267" s="304"/>
      <c r="B267" s="996"/>
      <c r="C267" s="1028"/>
      <c r="D267" s="996"/>
      <c r="E267" s="996"/>
      <c r="F267" s="996"/>
      <c r="G267" s="1006"/>
      <c r="H267" s="1028"/>
      <c r="I267" s="514" t="s">
        <v>6255</v>
      </c>
      <c r="J267" s="374" t="s">
        <v>171</v>
      </c>
      <c r="K267" s="374" t="s">
        <v>3794</v>
      </c>
      <c r="L267" s="152" t="str">
        <f>VLOOKUP(K267,CódigosRetorno!$A$2:$B$1683,2,FALSE)</f>
        <v>El código de tributo no debe repetirse a nivel de totales</v>
      </c>
      <c r="M267" s="144" t="s">
        <v>424</v>
      </c>
      <c r="N267" s="137" t="s">
        <v>163</v>
      </c>
      <c r="O267" s="304"/>
    </row>
    <row r="268" spans="1:15" ht="48" x14ac:dyDescent="0.3">
      <c r="A268" s="304"/>
      <c r="B268" s="996"/>
      <c r="C268" s="1028"/>
      <c r="D268" s="996"/>
      <c r="E268" s="996"/>
      <c r="F268" s="996"/>
      <c r="G268" s="1006"/>
      <c r="H268" s="1028"/>
      <c r="I268" s="720" t="s">
        <v>6235</v>
      </c>
      <c r="J268" s="721" t="s">
        <v>171</v>
      </c>
      <c r="K268" s="722" t="s">
        <v>4813</v>
      </c>
      <c r="L268" s="152" t="str">
        <f>VLOOKUP(K268,CódigosRetorno!$A$2:$B$1683,2,FALSE)</f>
        <v>El dato ingresado como codigo de tributo global es invalido para tipo de nota</v>
      </c>
      <c r="M268" s="269" t="s">
        <v>424</v>
      </c>
      <c r="N268" s="137" t="s">
        <v>163</v>
      </c>
      <c r="O268" s="304"/>
    </row>
    <row r="269" spans="1:15" ht="48" x14ac:dyDescent="0.3">
      <c r="A269" s="304"/>
      <c r="B269" s="996"/>
      <c r="C269" s="1028"/>
      <c r="D269" s="996"/>
      <c r="E269" s="996"/>
      <c r="F269" s="970"/>
      <c r="G269" s="1000"/>
      <c r="H269" s="1005"/>
      <c r="I269" s="720" t="s">
        <v>6237</v>
      </c>
      <c r="J269" s="721" t="s">
        <v>171</v>
      </c>
      <c r="K269" s="722" t="s">
        <v>4813</v>
      </c>
      <c r="L269" s="152" t="str">
        <f>VLOOKUP(K269,CódigosRetorno!$A$2:$B$1683,2,FALSE)</f>
        <v>El dato ingresado como codigo de tributo global es invalido para tipo de nota</v>
      </c>
      <c r="M269" s="268" t="s">
        <v>424</v>
      </c>
      <c r="N269" s="137" t="s">
        <v>163</v>
      </c>
      <c r="O269" s="304"/>
    </row>
    <row r="270" spans="1:15" ht="24" x14ac:dyDescent="0.3">
      <c r="A270" s="304"/>
      <c r="B270" s="996"/>
      <c r="C270" s="1028"/>
      <c r="D270" s="996"/>
      <c r="E270" s="996"/>
      <c r="F270" s="975"/>
      <c r="G270" s="151" t="s">
        <v>3932</v>
      </c>
      <c r="H270" s="152" t="s">
        <v>3901</v>
      </c>
      <c r="I270" s="152" t="s">
        <v>6316</v>
      </c>
      <c r="J270" s="144" t="s">
        <v>1075</v>
      </c>
      <c r="K270" s="160" t="s">
        <v>4231</v>
      </c>
      <c r="L270" s="152" t="str">
        <f>VLOOKUP(K270,CódigosRetorno!$A$2:$B$1683,2,FALSE)</f>
        <v>El dato ingresado como atributo @schemeName es incorrecto.</v>
      </c>
      <c r="M270" s="144" t="s">
        <v>424</v>
      </c>
      <c r="N270" s="163" t="s">
        <v>163</v>
      </c>
      <c r="O270" s="304"/>
    </row>
    <row r="271" spans="1:15" ht="24" x14ac:dyDescent="0.3">
      <c r="A271" s="304"/>
      <c r="B271" s="996"/>
      <c r="C271" s="1028"/>
      <c r="D271" s="996"/>
      <c r="E271" s="996"/>
      <c r="F271" s="975"/>
      <c r="G271" s="151" t="s">
        <v>3885</v>
      </c>
      <c r="H271" s="152" t="s">
        <v>3902</v>
      </c>
      <c r="I271" s="152" t="s">
        <v>4238</v>
      </c>
      <c r="J271" s="144" t="s">
        <v>1075</v>
      </c>
      <c r="K271" s="160" t="s">
        <v>4232</v>
      </c>
      <c r="L271" s="152" t="str">
        <f>VLOOKUP(K271,CódigosRetorno!$A$2:$B$1683,2,FALSE)</f>
        <v>El dato ingresado como atributo @schemeAgencyName es incorrecto.</v>
      </c>
      <c r="M271" s="144" t="s">
        <v>424</v>
      </c>
      <c r="N271" s="163" t="s">
        <v>163</v>
      </c>
      <c r="O271" s="304"/>
    </row>
    <row r="272" spans="1:15" ht="24" x14ac:dyDescent="0.3">
      <c r="A272" s="304"/>
      <c r="B272" s="996"/>
      <c r="C272" s="1028"/>
      <c r="D272" s="996"/>
      <c r="E272" s="996"/>
      <c r="F272" s="975"/>
      <c r="G272" s="151" t="s">
        <v>4276</v>
      </c>
      <c r="H272" s="101" t="s">
        <v>3904</v>
      </c>
      <c r="I272" s="152" t="s">
        <v>6317</v>
      </c>
      <c r="J272" s="160" t="s">
        <v>1075</v>
      </c>
      <c r="K272" s="162" t="s">
        <v>4233</v>
      </c>
      <c r="L272" s="152" t="str">
        <f>VLOOKUP(K272,CódigosRetorno!$A$2:$B$1683,2,FALSE)</f>
        <v>El dato ingresado como atributo @schemeURI es incorrecto.</v>
      </c>
      <c r="M272" s="144" t="s">
        <v>424</v>
      </c>
      <c r="N272" s="163" t="s">
        <v>163</v>
      </c>
      <c r="O272" s="304"/>
    </row>
    <row r="273" spans="1:15" ht="24" x14ac:dyDescent="0.3">
      <c r="A273" s="304"/>
      <c r="B273" s="996"/>
      <c r="C273" s="1028"/>
      <c r="D273" s="996"/>
      <c r="E273" s="996"/>
      <c r="F273" s="969" t="s">
        <v>42</v>
      </c>
      <c r="G273" s="999" t="s">
        <v>5710</v>
      </c>
      <c r="H273" s="980" t="s">
        <v>4219</v>
      </c>
      <c r="I273" s="152" t="s">
        <v>2854</v>
      </c>
      <c r="J273" s="160" t="s">
        <v>171</v>
      </c>
      <c r="K273" s="162" t="s">
        <v>2283</v>
      </c>
      <c r="L273" s="152" t="str">
        <f>VLOOKUP(K273,CódigosRetorno!$A$2:$B$1683,2,FALSE)</f>
        <v>El XML no contiene el tag TaxScheme Name de impuestos globales</v>
      </c>
      <c r="M273" s="144" t="s">
        <v>424</v>
      </c>
      <c r="N273" s="151" t="s">
        <v>163</v>
      </c>
      <c r="O273" s="304"/>
    </row>
    <row r="274" spans="1:15" ht="24" x14ac:dyDescent="0.3">
      <c r="A274" s="304"/>
      <c r="B274" s="996"/>
      <c r="C274" s="1028"/>
      <c r="D274" s="996"/>
      <c r="E274" s="996"/>
      <c r="F274" s="996"/>
      <c r="G274" s="1006"/>
      <c r="H274" s="997"/>
      <c r="I274" s="154" t="s">
        <v>4879</v>
      </c>
      <c r="J274" s="160" t="s">
        <v>171</v>
      </c>
      <c r="K274" s="162" t="s">
        <v>3210</v>
      </c>
      <c r="L274" s="152" t="str">
        <f>VLOOKUP(K274,CódigosRetorno!$A$2:$B$1683,2,FALSE)</f>
        <v>El valor del tag nombre del tributo no corresponde al esperado.</v>
      </c>
      <c r="M274" s="144" t="s">
        <v>424</v>
      </c>
      <c r="N274" s="151" t="s">
        <v>4649</v>
      </c>
      <c r="O274" s="304"/>
    </row>
    <row r="275" spans="1:15" ht="24" x14ac:dyDescent="0.3">
      <c r="A275" s="304"/>
      <c r="B275" s="996"/>
      <c r="C275" s="1028"/>
      <c r="D275" s="996"/>
      <c r="E275" s="996"/>
      <c r="F275" s="969" t="s">
        <v>12</v>
      </c>
      <c r="G275" s="999"/>
      <c r="H275" s="980" t="s">
        <v>4220</v>
      </c>
      <c r="I275" s="152" t="s">
        <v>2854</v>
      </c>
      <c r="J275" s="160" t="s">
        <v>171</v>
      </c>
      <c r="K275" s="162" t="s">
        <v>2285</v>
      </c>
      <c r="L275" s="152" t="str">
        <f>VLOOKUP(K275,CódigosRetorno!$A$2:$B$1683,2,FALSE)</f>
        <v>El XML no contiene el tag código de tributo internacional de impuestos globales</v>
      </c>
      <c r="M275" s="144"/>
      <c r="N275" s="151" t="s">
        <v>163</v>
      </c>
      <c r="O275" s="304"/>
    </row>
    <row r="276" spans="1:15" ht="24" x14ac:dyDescent="0.3">
      <c r="A276" s="304"/>
      <c r="B276" s="996"/>
      <c r="C276" s="1028"/>
      <c r="D276" s="996"/>
      <c r="E276" s="970"/>
      <c r="F276" s="996"/>
      <c r="G276" s="1006"/>
      <c r="H276" s="997"/>
      <c r="I276" s="154" t="s">
        <v>4877</v>
      </c>
      <c r="J276" s="160" t="s">
        <v>171</v>
      </c>
      <c r="K276" s="162" t="s">
        <v>3206</v>
      </c>
      <c r="L276" s="152" t="str">
        <f>VLOOKUP(K276,CódigosRetorno!$A$2:$B$1683,2,FALSE)</f>
        <v>El valor del tag codigo de tributo internacional no corresponde al esperado.</v>
      </c>
      <c r="M276" s="144"/>
      <c r="N276" s="151" t="s">
        <v>4649</v>
      </c>
      <c r="O276" s="304"/>
    </row>
    <row r="277" spans="1:15" ht="24" x14ac:dyDescent="0.3">
      <c r="A277" s="304"/>
      <c r="B277" s="969">
        <v>40</v>
      </c>
      <c r="C277" s="1004" t="s">
        <v>4756</v>
      </c>
      <c r="D277" s="969" t="s">
        <v>3</v>
      </c>
      <c r="E277" s="969" t="s">
        <v>8</v>
      </c>
      <c r="F277" s="969" t="s">
        <v>11</v>
      </c>
      <c r="G277" s="999" t="s">
        <v>3998</v>
      </c>
      <c r="H277" s="1004" t="s">
        <v>4716</v>
      </c>
      <c r="I277" s="152" t="s">
        <v>5073</v>
      </c>
      <c r="J277" s="39" t="s">
        <v>171</v>
      </c>
      <c r="K277" s="160" t="s">
        <v>3685</v>
      </c>
      <c r="L277" s="152" t="str">
        <f>VLOOKUP(K277,CódigosRetorno!$A$2:$B$1683,2,FALSE)</f>
        <v>El dato ingresado en el total valor de venta globales no cumple con el formato establecido</v>
      </c>
      <c r="M277" s="102"/>
      <c r="N277" s="151" t="s">
        <v>163</v>
      </c>
      <c r="O277" s="304"/>
    </row>
    <row r="278" spans="1:15" ht="72" x14ac:dyDescent="0.3">
      <c r="A278" s="304"/>
      <c r="B278" s="996"/>
      <c r="C278" s="1028"/>
      <c r="D278" s="996"/>
      <c r="E278" s="996"/>
      <c r="F278" s="996"/>
      <c r="G278" s="1006"/>
      <c r="H278" s="1028"/>
      <c r="I278" s="720" t="s">
        <v>6159</v>
      </c>
      <c r="J278" s="723" t="s">
        <v>1075</v>
      </c>
      <c r="K278" s="721" t="s">
        <v>4953</v>
      </c>
      <c r="L278" s="152" t="str">
        <f>VLOOKUP(K278,CódigosRetorno!$A$2:$B$1683,2,FALSE)</f>
        <v>La sumatoria del total valor de venta - operaciones gratuitas de línea no corresponden al total</v>
      </c>
      <c r="M278" s="144"/>
      <c r="N278" s="151" t="s">
        <v>163</v>
      </c>
      <c r="O278" s="304"/>
    </row>
    <row r="279" spans="1:15" ht="60" x14ac:dyDescent="0.3">
      <c r="A279" s="304"/>
      <c r="B279" s="996"/>
      <c r="C279" s="1028"/>
      <c r="D279" s="996"/>
      <c r="E279" s="996"/>
      <c r="F279" s="996"/>
      <c r="G279" s="1006"/>
      <c r="H279" s="1028"/>
      <c r="I279" s="152" t="s">
        <v>5920</v>
      </c>
      <c r="J279" s="160" t="s">
        <v>171</v>
      </c>
      <c r="K279" s="162" t="s">
        <v>1676</v>
      </c>
      <c r="L279" s="152" t="str">
        <f>VLOOKUP(K279,CódigosRetorno!$A$2:$B$1683,2,FALSE)</f>
        <v>Operacion gratuita,  debe consignar Total valor venta - operaciones gratuitas  mayor a cero</v>
      </c>
      <c r="M279" s="144"/>
      <c r="N279" s="151" t="s">
        <v>163</v>
      </c>
      <c r="O279" s="304"/>
    </row>
    <row r="280" spans="1:15" ht="24" x14ac:dyDescent="0.3">
      <c r="A280" s="304"/>
      <c r="B280" s="996"/>
      <c r="C280" s="1028"/>
      <c r="D280" s="996"/>
      <c r="E280" s="996"/>
      <c r="F280" s="145" t="s">
        <v>12</v>
      </c>
      <c r="G280" s="144" t="s">
        <v>5700</v>
      </c>
      <c r="H280" s="101" t="s">
        <v>3928</v>
      </c>
      <c r="I280" s="154" t="s">
        <v>4742</v>
      </c>
      <c r="J280" s="160" t="s">
        <v>171</v>
      </c>
      <c r="K280" s="162" t="s">
        <v>695</v>
      </c>
      <c r="L280" s="152" t="str">
        <f>VLOOKUP(K280,CódigosRetorno!$A$2:$B$1683,2,FALSE)</f>
        <v>La moneda debe ser la misma en todo el documento. Salvo las percepciones que sólo son en moneda nacional.</v>
      </c>
      <c r="M280" s="85" t="s">
        <v>424</v>
      </c>
      <c r="N280" s="151" t="s">
        <v>4533</v>
      </c>
      <c r="O280" s="304"/>
    </row>
    <row r="281" spans="1:15" ht="24" x14ac:dyDescent="0.3">
      <c r="A281" s="304"/>
      <c r="B281" s="996"/>
      <c r="C281" s="1028"/>
      <c r="D281" s="996"/>
      <c r="E281" s="996"/>
      <c r="F281" s="969" t="s">
        <v>11</v>
      </c>
      <c r="G281" s="999" t="s">
        <v>15</v>
      </c>
      <c r="H281" s="980" t="s">
        <v>4755</v>
      </c>
      <c r="I281" s="152" t="s">
        <v>5073</v>
      </c>
      <c r="J281" s="160" t="s">
        <v>171</v>
      </c>
      <c r="K281" s="162" t="s">
        <v>2289</v>
      </c>
      <c r="L281" s="152" t="str">
        <f>VLOOKUP(K281,CódigosRetorno!$A$2:$B$1683,2,FALSE)</f>
        <v>El dato ingresado en TaxAmount no cumple con el formato establecido</v>
      </c>
      <c r="M281" s="144" t="s">
        <v>424</v>
      </c>
      <c r="N281" s="163" t="s">
        <v>163</v>
      </c>
      <c r="O281" s="304"/>
    </row>
    <row r="282" spans="1:15" ht="72" x14ac:dyDescent="0.3">
      <c r="A282" s="304"/>
      <c r="B282" s="996"/>
      <c r="C282" s="1028"/>
      <c r="D282" s="996"/>
      <c r="E282" s="996"/>
      <c r="F282" s="996"/>
      <c r="G282" s="1006"/>
      <c r="H282" s="997"/>
      <c r="I282" s="720" t="s">
        <v>6256</v>
      </c>
      <c r="J282" s="721" t="s">
        <v>1075</v>
      </c>
      <c r="K282" s="722" t="s">
        <v>4965</v>
      </c>
      <c r="L282" s="152" t="str">
        <f>VLOOKUP(K282,CódigosRetorno!$A$2:$B$1683,2,FALSE)</f>
        <v>La sumatoria de los IGV de operaciones gratuitas de la línea (codigo tributo 9996) no corresponden al total</v>
      </c>
      <c r="M282" s="144" t="s">
        <v>424</v>
      </c>
      <c r="N282" s="163" t="s">
        <v>163</v>
      </c>
      <c r="O282" s="304"/>
    </row>
    <row r="283" spans="1:15" ht="24" x14ac:dyDescent="0.3">
      <c r="A283" s="304"/>
      <c r="B283" s="996"/>
      <c r="C283" s="1028"/>
      <c r="D283" s="996"/>
      <c r="E283" s="996"/>
      <c r="F283" s="145" t="s">
        <v>12</v>
      </c>
      <c r="G283" s="144" t="s">
        <v>5700</v>
      </c>
      <c r="H283" s="101" t="s">
        <v>3928</v>
      </c>
      <c r="I283" s="154" t="s">
        <v>4742</v>
      </c>
      <c r="J283" s="160" t="s">
        <v>171</v>
      </c>
      <c r="K283" s="162" t="s">
        <v>695</v>
      </c>
      <c r="L283" s="152" t="str">
        <f>VLOOKUP(K283,CódigosRetorno!$A$2:$B$1683,2,FALSE)</f>
        <v>La moneda debe ser la misma en todo el documento. Salvo las percepciones que sólo son en moneda nacional.</v>
      </c>
      <c r="M283" s="85" t="s">
        <v>424</v>
      </c>
      <c r="N283" s="151" t="s">
        <v>4533</v>
      </c>
      <c r="O283" s="304"/>
    </row>
    <row r="284" spans="1:15" ht="24" x14ac:dyDescent="0.3">
      <c r="A284" s="304"/>
      <c r="B284" s="996"/>
      <c r="C284" s="1028"/>
      <c r="D284" s="996"/>
      <c r="E284" s="996"/>
      <c r="F284" s="969" t="s">
        <v>40</v>
      </c>
      <c r="G284" s="999" t="s">
        <v>5710</v>
      </c>
      <c r="H284" s="1004" t="s">
        <v>4218</v>
      </c>
      <c r="I284" s="152" t="s">
        <v>2854</v>
      </c>
      <c r="J284" s="144" t="s">
        <v>171</v>
      </c>
      <c r="K284" s="135" t="s">
        <v>3580</v>
      </c>
      <c r="L284" s="152" t="str">
        <f>VLOOKUP(K284,CódigosRetorno!$A$2:$B$1683,2,FALSE)</f>
        <v>El XML no contiene el tag o no existe información de código de tributo.</v>
      </c>
      <c r="M284" s="144" t="s">
        <v>424</v>
      </c>
      <c r="N284" s="151" t="s">
        <v>163</v>
      </c>
      <c r="O284" s="304"/>
    </row>
    <row r="285" spans="1:15" ht="24" x14ac:dyDescent="0.3">
      <c r="A285" s="304"/>
      <c r="B285" s="996"/>
      <c r="C285" s="1028"/>
      <c r="D285" s="996"/>
      <c r="E285" s="996"/>
      <c r="F285" s="996"/>
      <c r="G285" s="1006"/>
      <c r="H285" s="1028"/>
      <c r="I285" s="154" t="s">
        <v>3944</v>
      </c>
      <c r="J285" s="158" t="s">
        <v>171</v>
      </c>
      <c r="K285" s="157" t="s">
        <v>2655</v>
      </c>
      <c r="L285" s="152" t="str">
        <f>VLOOKUP(K285,CódigosRetorno!$A$2:$B$1683,2,FALSE)</f>
        <v>El dato ingresado como codigo de tributo global no corresponde al valor esperado.</v>
      </c>
      <c r="M285" s="144"/>
      <c r="N285" s="151" t="s">
        <v>4649</v>
      </c>
      <c r="O285" s="304"/>
    </row>
    <row r="286" spans="1:15" ht="24" x14ac:dyDescent="0.3">
      <c r="A286" s="304"/>
      <c r="B286" s="996"/>
      <c r="C286" s="1028"/>
      <c r="D286" s="996"/>
      <c r="E286" s="996"/>
      <c r="F286" s="996"/>
      <c r="G286" s="1006"/>
      <c r="H286" s="1028"/>
      <c r="I286" s="514" t="s">
        <v>6255</v>
      </c>
      <c r="J286" s="374" t="s">
        <v>171</v>
      </c>
      <c r="K286" s="374" t="s">
        <v>3794</v>
      </c>
      <c r="L286" s="152" t="str">
        <f>VLOOKUP(K286,CódigosRetorno!$A$2:$B$1683,2,FALSE)</f>
        <v>El código de tributo no debe repetirse a nivel de totales</v>
      </c>
      <c r="M286" s="144" t="s">
        <v>424</v>
      </c>
      <c r="N286" s="137" t="s">
        <v>163</v>
      </c>
      <c r="O286" s="304"/>
    </row>
    <row r="287" spans="1:15" ht="24" x14ac:dyDescent="0.3">
      <c r="A287" s="304"/>
      <c r="B287" s="996"/>
      <c r="C287" s="1028"/>
      <c r="D287" s="996"/>
      <c r="E287" s="996"/>
      <c r="F287" s="151"/>
      <c r="G287" s="151" t="s">
        <v>3932</v>
      </c>
      <c r="H287" s="152" t="s">
        <v>3901</v>
      </c>
      <c r="I287" s="152" t="s">
        <v>6316</v>
      </c>
      <c r="J287" s="144" t="s">
        <v>1075</v>
      </c>
      <c r="K287" s="160" t="s">
        <v>4231</v>
      </c>
      <c r="L287" s="152" t="str">
        <f>VLOOKUP(K287,CódigosRetorno!$A$2:$B$1683,2,FALSE)</f>
        <v>El dato ingresado como atributo @schemeName es incorrecto.</v>
      </c>
      <c r="M287" s="144" t="s">
        <v>424</v>
      </c>
      <c r="N287" s="163" t="s">
        <v>163</v>
      </c>
      <c r="O287" s="304"/>
    </row>
    <row r="288" spans="1:15" ht="24" x14ac:dyDescent="0.3">
      <c r="A288" s="304"/>
      <c r="B288" s="996"/>
      <c r="C288" s="1028"/>
      <c r="D288" s="996"/>
      <c r="E288" s="996"/>
      <c r="F288" s="151"/>
      <c r="G288" s="151" t="s">
        <v>3885</v>
      </c>
      <c r="H288" s="152" t="s">
        <v>3902</v>
      </c>
      <c r="I288" s="152" t="s">
        <v>4238</v>
      </c>
      <c r="J288" s="144" t="s">
        <v>1075</v>
      </c>
      <c r="K288" s="160" t="s">
        <v>4232</v>
      </c>
      <c r="L288" s="152" t="str">
        <f>VLOOKUP(K288,CódigosRetorno!$A$2:$B$1683,2,FALSE)</f>
        <v>El dato ingresado como atributo @schemeAgencyName es incorrecto.</v>
      </c>
      <c r="M288" s="144" t="s">
        <v>424</v>
      </c>
      <c r="N288" s="163" t="s">
        <v>163</v>
      </c>
      <c r="O288" s="304"/>
    </row>
    <row r="289" spans="1:15" ht="24" x14ac:dyDescent="0.3">
      <c r="A289" s="304"/>
      <c r="B289" s="996"/>
      <c r="C289" s="1028"/>
      <c r="D289" s="996"/>
      <c r="E289" s="996"/>
      <c r="F289" s="151"/>
      <c r="G289" s="151" t="s">
        <v>4276</v>
      </c>
      <c r="H289" s="101" t="s">
        <v>3904</v>
      </c>
      <c r="I289" s="152" t="s">
        <v>6317</v>
      </c>
      <c r="J289" s="160" t="s">
        <v>1075</v>
      </c>
      <c r="K289" s="162" t="s">
        <v>4233</v>
      </c>
      <c r="L289" s="152" t="str">
        <f>VLOOKUP(K289,CódigosRetorno!$A$2:$B$1683,2,FALSE)</f>
        <v>El dato ingresado como atributo @schemeURI es incorrecto.</v>
      </c>
      <c r="M289" s="144" t="s">
        <v>424</v>
      </c>
      <c r="N289" s="163" t="s">
        <v>163</v>
      </c>
      <c r="O289" s="304"/>
    </row>
    <row r="290" spans="1:15" ht="24" x14ac:dyDescent="0.3">
      <c r="A290" s="304"/>
      <c r="B290" s="996"/>
      <c r="C290" s="1028"/>
      <c r="D290" s="996"/>
      <c r="E290" s="996"/>
      <c r="F290" s="969" t="s">
        <v>42</v>
      </c>
      <c r="G290" s="999" t="s">
        <v>5710</v>
      </c>
      <c r="H290" s="980" t="s">
        <v>4219</v>
      </c>
      <c r="I290" s="152" t="s">
        <v>2854</v>
      </c>
      <c r="J290" s="160" t="s">
        <v>171</v>
      </c>
      <c r="K290" s="162" t="s">
        <v>2283</v>
      </c>
      <c r="L290" s="152" t="str">
        <f>VLOOKUP(K290,CódigosRetorno!$A$2:$B$1683,2,FALSE)</f>
        <v>El XML no contiene el tag TaxScheme Name de impuestos globales</v>
      </c>
      <c r="M290" s="144" t="s">
        <v>424</v>
      </c>
      <c r="N290" s="151" t="s">
        <v>163</v>
      </c>
      <c r="O290" s="304"/>
    </row>
    <row r="291" spans="1:15" ht="24" x14ac:dyDescent="0.3">
      <c r="A291" s="304"/>
      <c r="B291" s="996"/>
      <c r="C291" s="1028"/>
      <c r="D291" s="996"/>
      <c r="E291" s="996"/>
      <c r="F291" s="996"/>
      <c r="G291" s="1006"/>
      <c r="H291" s="997"/>
      <c r="I291" s="154" t="s">
        <v>4879</v>
      </c>
      <c r="J291" s="160" t="s">
        <v>171</v>
      </c>
      <c r="K291" s="162" t="s">
        <v>3210</v>
      </c>
      <c r="L291" s="152" t="str">
        <f>VLOOKUP(K291,CódigosRetorno!$A$2:$B$1683,2,FALSE)</f>
        <v>El valor del tag nombre del tributo no corresponde al esperado.</v>
      </c>
      <c r="M291" s="144"/>
      <c r="N291" s="151" t="s">
        <v>4649</v>
      </c>
      <c r="O291" s="304"/>
    </row>
    <row r="292" spans="1:15" ht="24" x14ac:dyDescent="0.3">
      <c r="A292" s="304"/>
      <c r="B292" s="996"/>
      <c r="C292" s="1028"/>
      <c r="D292" s="996"/>
      <c r="E292" s="996"/>
      <c r="F292" s="969" t="s">
        <v>12</v>
      </c>
      <c r="G292" s="999" t="s">
        <v>5710</v>
      </c>
      <c r="H292" s="980" t="s">
        <v>4220</v>
      </c>
      <c r="I292" s="152" t="s">
        <v>2854</v>
      </c>
      <c r="J292" s="160" t="s">
        <v>171</v>
      </c>
      <c r="K292" s="162" t="s">
        <v>2285</v>
      </c>
      <c r="L292" s="152" t="str">
        <f>VLOOKUP(K292,CódigosRetorno!$A$2:$B$1683,2,FALSE)</f>
        <v>El XML no contiene el tag código de tributo internacional de impuestos globales</v>
      </c>
      <c r="M292" s="144"/>
      <c r="N292" s="151" t="s">
        <v>163</v>
      </c>
      <c r="O292" s="304"/>
    </row>
    <row r="293" spans="1:15" ht="24" x14ac:dyDescent="0.3">
      <c r="A293" s="304"/>
      <c r="B293" s="996"/>
      <c r="C293" s="1028"/>
      <c r="D293" s="996"/>
      <c r="E293" s="996"/>
      <c r="F293" s="996"/>
      <c r="G293" s="1006"/>
      <c r="H293" s="997"/>
      <c r="I293" s="154" t="s">
        <v>4877</v>
      </c>
      <c r="J293" s="160" t="s">
        <v>171</v>
      </c>
      <c r="K293" s="162" t="s">
        <v>3206</v>
      </c>
      <c r="L293" s="152" t="str">
        <f>VLOOKUP(K293,CódigosRetorno!$A$2:$B$1683,2,FALSE)</f>
        <v>El valor del tag codigo de tributo internacional no corresponde al esperado.</v>
      </c>
      <c r="M293" s="144"/>
      <c r="N293" s="151" t="s">
        <v>4649</v>
      </c>
      <c r="O293" s="304"/>
    </row>
    <row r="294" spans="1:15" ht="24" x14ac:dyDescent="0.3">
      <c r="A294" s="304"/>
      <c r="B294" s="969">
        <f>B277+1</f>
        <v>41</v>
      </c>
      <c r="C294" s="1004" t="s">
        <v>5977</v>
      </c>
      <c r="D294" s="999" t="s">
        <v>3</v>
      </c>
      <c r="E294" s="969" t="s">
        <v>8</v>
      </c>
      <c r="F294" s="969" t="s">
        <v>11</v>
      </c>
      <c r="G294" s="999" t="s">
        <v>3998</v>
      </c>
      <c r="H294" s="1004" t="s">
        <v>4327</v>
      </c>
      <c r="I294" s="513" t="s">
        <v>6283</v>
      </c>
      <c r="J294" s="447" t="s">
        <v>171</v>
      </c>
      <c r="K294" s="445" t="s">
        <v>2651</v>
      </c>
      <c r="L294" s="152" t="str">
        <f>VLOOKUP(K294,CódigosRetorno!$A$2:$B$1683,2,FALSE)</f>
        <v>El XML no contiene el tag o no existe información de total valor de venta globales</v>
      </c>
      <c r="M294" s="144"/>
      <c r="N294" s="163" t="s">
        <v>163</v>
      </c>
      <c r="O294" s="304"/>
    </row>
    <row r="295" spans="1:15" ht="24" x14ac:dyDescent="0.3">
      <c r="A295" s="304"/>
      <c r="B295" s="996"/>
      <c r="C295" s="1028"/>
      <c r="D295" s="1006"/>
      <c r="E295" s="996"/>
      <c r="F295" s="996"/>
      <c r="G295" s="1006"/>
      <c r="H295" s="1028"/>
      <c r="I295" s="152" t="s">
        <v>5073</v>
      </c>
      <c r="J295" s="39" t="s">
        <v>171</v>
      </c>
      <c r="K295" s="160" t="s">
        <v>3685</v>
      </c>
      <c r="L295" s="152" t="str">
        <f>VLOOKUP(K295,CódigosRetorno!$A$2:$B$1683,2,FALSE)</f>
        <v>El dato ingresado en el total valor de venta globales no cumple con el formato establecido</v>
      </c>
      <c r="M295" s="144"/>
      <c r="N295" s="163" t="s">
        <v>163</v>
      </c>
      <c r="O295" s="304"/>
    </row>
    <row r="296" spans="1:15" ht="84" x14ac:dyDescent="0.3">
      <c r="A296" s="304"/>
      <c r="B296" s="996"/>
      <c r="C296" s="1028"/>
      <c r="D296" s="1006"/>
      <c r="E296" s="996"/>
      <c r="F296" s="996"/>
      <c r="G296" s="1006"/>
      <c r="H296" s="1028"/>
      <c r="I296" s="577" t="s">
        <v>6166</v>
      </c>
      <c r="J296" s="572" t="s">
        <v>1075</v>
      </c>
      <c r="K296" s="373" t="s">
        <v>4954</v>
      </c>
      <c r="L296" s="152" t="str">
        <f>VLOOKUP(K296,CódigosRetorno!$A$2:$B$1683,2,FALSE)</f>
        <v>La sumatoria del total valor de venta - operaciones gravadas de línea no corresponden al total</v>
      </c>
      <c r="M296" s="144"/>
      <c r="N296" s="163" t="s">
        <v>163</v>
      </c>
      <c r="O296" s="304"/>
    </row>
    <row r="297" spans="1:15" ht="84" x14ac:dyDescent="0.3">
      <c r="A297" s="304"/>
      <c r="B297" s="996"/>
      <c r="C297" s="1028"/>
      <c r="D297" s="1006"/>
      <c r="E297" s="996"/>
      <c r="F297" s="970"/>
      <c r="G297" s="1000"/>
      <c r="H297" s="1005"/>
      <c r="I297" s="720" t="s">
        <v>6167</v>
      </c>
      <c r="J297" s="723" t="s">
        <v>1075</v>
      </c>
      <c r="K297" s="722" t="s">
        <v>4955</v>
      </c>
      <c r="L297" s="152" t="str">
        <f>VLOOKUP(K297,CódigosRetorno!$A$2:$B$1683,2,FALSE)</f>
        <v>La sumatoria del total valor de venta - IVAP de línea no corresponden al total</v>
      </c>
      <c r="M297" s="85"/>
      <c r="N297" s="163" t="s">
        <v>163</v>
      </c>
      <c r="O297" s="304"/>
    </row>
    <row r="298" spans="1:15" ht="24" x14ac:dyDescent="0.3">
      <c r="A298" s="304"/>
      <c r="B298" s="996"/>
      <c r="C298" s="1028"/>
      <c r="D298" s="1006"/>
      <c r="E298" s="996"/>
      <c r="F298" s="151" t="s">
        <v>12</v>
      </c>
      <c r="G298" s="144" t="s">
        <v>5700</v>
      </c>
      <c r="H298" s="101" t="s">
        <v>3928</v>
      </c>
      <c r="I298" s="154" t="s">
        <v>4742</v>
      </c>
      <c r="J298" s="160" t="s">
        <v>171</v>
      </c>
      <c r="K298" s="162" t="s">
        <v>695</v>
      </c>
      <c r="L298" s="152" t="str">
        <f>VLOOKUP(K298,CódigosRetorno!$A$2:$B$1683,2,FALSE)</f>
        <v>La moneda debe ser la misma en todo el documento. Salvo las percepciones que sólo son en moneda nacional.</v>
      </c>
      <c r="M298" s="85" t="s">
        <v>424</v>
      </c>
      <c r="N298" s="151" t="s">
        <v>4533</v>
      </c>
      <c r="O298" s="304"/>
    </row>
    <row r="299" spans="1:15" ht="24" x14ac:dyDescent="0.3">
      <c r="A299" s="304"/>
      <c r="B299" s="996"/>
      <c r="C299" s="1028"/>
      <c r="D299" s="1006"/>
      <c r="E299" s="996"/>
      <c r="F299" s="969" t="s">
        <v>11</v>
      </c>
      <c r="G299" s="999" t="s">
        <v>3998</v>
      </c>
      <c r="H299" s="1004" t="s">
        <v>5026</v>
      </c>
      <c r="I299" s="152" t="s">
        <v>5073</v>
      </c>
      <c r="J299" s="160" t="s">
        <v>171</v>
      </c>
      <c r="K299" s="162" t="s">
        <v>2289</v>
      </c>
      <c r="L299" s="152" t="str">
        <f>VLOOKUP(K299,CódigosRetorno!$A$2:$B$1683,2,FALSE)</f>
        <v>El dato ingresado en TaxAmount no cumple con el formato establecido</v>
      </c>
      <c r="M299" s="144" t="s">
        <v>424</v>
      </c>
      <c r="N299" s="163" t="s">
        <v>163</v>
      </c>
      <c r="O299" s="304"/>
    </row>
    <row r="300" spans="1:15" ht="72" x14ac:dyDescent="0.3">
      <c r="A300" s="304"/>
      <c r="B300" s="996"/>
      <c r="C300" s="1028"/>
      <c r="D300" s="1006"/>
      <c r="E300" s="996"/>
      <c r="F300" s="996"/>
      <c r="G300" s="1006"/>
      <c r="H300" s="1028"/>
      <c r="I300" s="152" t="s">
        <v>4971</v>
      </c>
      <c r="J300" s="160" t="s">
        <v>1075</v>
      </c>
      <c r="K300" s="162" t="s">
        <v>4895</v>
      </c>
      <c r="L300" s="152" t="str">
        <f>VLOOKUP(K300,CódigosRetorno!$A$2:$B$1683,2,FALSE)</f>
        <v>El cálculo del IGV es Incorrecto</v>
      </c>
      <c r="M300" s="144" t="s">
        <v>424</v>
      </c>
      <c r="N300" s="163" t="s">
        <v>163</v>
      </c>
      <c r="O300" s="304"/>
    </row>
    <row r="301" spans="1:15" ht="60" x14ac:dyDescent="0.3">
      <c r="A301" s="304"/>
      <c r="B301" s="996"/>
      <c r="C301" s="1028"/>
      <c r="D301" s="1006"/>
      <c r="E301" s="996"/>
      <c r="F301" s="996"/>
      <c r="G301" s="1006"/>
      <c r="H301" s="1028"/>
      <c r="I301" s="375" t="s">
        <v>6585</v>
      </c>
      <c r="J301" s="373" t="s">
        <v>1075</v>
      </c>
      <c r="K301" s="374" t="s">
        <v>4957</v>
      </c>
      <c r="L301" s="152" t="str">
        <f>VLOOKUP(K301,CódigosRetorno!$A$2:$B$1683,2,FALSE)</f>
        <v>El importe del IVAP no corresponden al determinado por la informacion consignada.</v>
      </c>
      <c r="M301" s="144" t="s">
        <v>424</v>
      </c>
      <c r="N301" s="163" t="s">
        <v>163</v>
      </c>
      <c r="O301" s="304"/>
    </row>
    <row r="302" spans="1:15" ht="24" x14ac:dyDescent="0.3">
      <c r="A302" s="304"/>
      <c r="B302" s="996"/>
      <c r="C302" s="1028"/>
      <c r="D302" s="1006"/>
      <c r="E302" s="996"/>
      <c r="F302" s="145" t="s">
        <v>12</v>
      </c>
      <c r="G302" s="144" t="s">
        <v>5700</v>
      </c>
      <c r="H302" s="101" t="s">
        <v>3928</v>
      </c>
      <c r="I302" s="154" t="s">
        <v>4742</v>
      </c>
      <c r="J302" s="160" t="s">
        <v>171</v>
      </c>
      <c r="K302" s="162" t="s">
        <v>695</v>
      </c>
      <c r="L302" s="152" t="str">
        <f>VLOOKUP(K302,CódigosRetorno!$A$2:$B$1683,2,FALSE)</f>
        <v>La moneda debe ser la misma en todo el documento. Salvo las percepciones que sólo son en moneda nacional.</v>
      </c>
      <c r="M302" s="85" t="s">
        <v>424</v>
      </c>
      <c r="N302" s="151" t="s">
        <v>4533</v>
      </c>
      <c r="O302" s="304"/>
    </row>
    <row r="303" spans="1:15" ht="24" x14ac:dyDescent="0.3">
      <c r="A303" s="304"/>
      <c r="B303" s="996"/>
      <c r="C303" s="1028"/>
      <c r="D303" s="1006"/>
      <c r="E303" s="996"/>
      <c r="F303" s="975" t="s">
        <v>40</v>
      </c>
      <c r="G303" s="1008" t="s">
        <v>5710</v>
      </c>
      <c r="H303" s="980" t="s">
        <v>4218</v>
      </c>
      <c r="I303" s="152" t="s">
        <v>2854</v>
      </c>
      <c r="J303" s="144" t="s">
        <v>171</v>
      </c>
      <c r="K303" s="135" t="s">
        <v>3580</v>
      </c>
      <c r="L303" s="152" t="str">
        <f>VLOOKUP(K303,CódigosRetorno!$A$2:$B$1683,2,FALSE)</f>
        <v>El XML no contiene el tag o no existe información de código de tributo.</v>
      </c>
      <c r="M303" s="144" t="s">
        <v>424</v>
      </c>
      <c r="N303" s="151" t="s">
        <v>163</v>
      </c>
      <c r="O303" s="304"/>
    </row>
    <row r="304" spans="1:15" ht="24" x14ac:dyDescent="0.3">
      <c r="A304" s="304"/>
      <c r="B304" s="996"/>
      <c r="C304" s="1028"/>
      <c r="D304" s="1006"/>
      <c r="E304" s="996"/>
      <c r="F304" s="975"/>
      <c r="G304" s="1008"/>
      <c r="H304" s="997"/>
      <c r="I304" s="154" t="s">
        <v>3944</v>
      </c>
      <c r="J304" s="158" t="s">
        <v>171</v>
      </c>
      <c r="K304" s="157" t="s">
        <v>2655</v>
      </c>
      <c r="L304" s="152" t="str">
        <f>VLOOKUP(K304,CódigosRetorno!$A$2:$B$1683,2,FALSE)</f>
        <v>El dato ingresado como codigo de tributo global no corresponde al valor esperado.</v>
      </c>
      <c r="M304" s="144"/>
      <c r="N304" s="151" t="s">
        <v>4649</v>
      </c>
      <c r="O304" s="304"/>
    </row>
    <row r="305" spans="1:15" ht="24" x14ac:dyDescent="0.3">
      <c r="A305" s="304"/>
      <c r="B305" s="996"/>
      <c r="C305" s="1028"/>
      <c r="D305" s="1006"/>
      <c r="E305" s="996"/>
      <c r="F305" s="975"/>
      <c r="G305" s="1008"/>
      <c r="H305" s="997"/>
      <c r="I305" s="514" t="s">
        <v>6255</v>
      </c>
      <c r="J305" s="374" t="s">
        <v>171</v>
      </c>
      <c r="K305" s="374" t="s">
        <v>3794</v>
      </c>
      <c r="L305" s="152" t="str">
        <f>VLOOKUP(K305,CódigosRetorno!$A$2:$B$1683,2,FALSE)</f>
        <v>El código de tributo no debe repetirse a nivel de totales</v>
      </c>
      <c r="M305" s="144" t="s">
        <v>424</v>
      </c>
      <c r="N305" s="137" t="s">
        <v>163</v>
      </c>
      <c r="O305" s="304"/>
    </row>
    <row r="306" spans="1:15" ht="48" x14ac:dyDescent="0.3">
      <c r="A306" s="304"/>
      <c r="B306" s="996"/>
      <c r="C306" s="1028"/>
      <c r="D306" s="1006"/>
      <c r="E306" s="996"/>
      <c r="F306" s="975"/>
      <c r="G306" s="1008"/>
      <c r="H306" s="997"/>
      <c r="I306" s="720" t="s">
        <v>6242</v>
      </c>
      <c r="J306" s="721" t="s">
        <v>171</v>
      </c>
      <c r="K306" s="722" t="s">
        <v>4275</v>
      </c>
      <c r="L306" s="152" t="str">
        <f>VLOOKUP(K306,CódigosRetorno!$A$2:$B$1683,2,FALSE)</f>
        <v>El dato ingresado como codigo de tributo global es invalido para tipo de operación.</v>
      </c>
      <c r="M306" s="139" t="s">
        <v>424</v>
      </c>
      <c r="N306" s="137" t="s">
        <v>163</v>
      </c>
      <c r="O306" s="304"/>
    </row>
    <row r="307" spans="1:15" ht="48" x14ac:dyDescent="0.3">
      <c r="A307" s="304"/>
      <c r="B307" s="996"/>
      <c r="C307" s="1028"/>
      <c r="D307" s="1006"/>
      <c r="E307" s="996"/>
      <c r="F307" s="975"/>
      <c r="G307" s="1008"/>
      <c r="H307" s="997"/>
      <c r="I307" s="720" t="s">
        <v>6243</v>
      </c>
      <c r="J307" s="721" t="s">
        <v>171</v>
      </c>
      <c r="K307" s="722" t="s">
        <v>4275</v>
      </c>
      <c r="L307" s="152" t="str">
        <f>VLOOKUP(K307,CódigosRetorno!$A$2:$B$1683,2,FALSE)</f>
        <v>El dato ingresado como codigo de tributo global es invalido para tipo de operación.</v>
      </c>
      <c r="M307" s="139" t="s">
        <v>424</v>
      </c>
      <c r="N307" s="137" t="s">
        <v>163</v>
      </c>
      <c r="O307" s="304"/>
    </row>
    <row r="308" spans="1:15" ht="24" x14ac:dyDescent="0.3">
      <c r="A308" s="304"/>
      <c r="B308" s="996"/>
      <c r="C308" s="1028"/>
      <c r="D308" s="1006"/>
      <c r="E308" s="996"/>
      <c r="F308" s="969"/>
      <c r="G308" s="151" t="s">
        <v>3932</v>
      </c>
      <c r="H308" s="152" t="s">
        <v>3901</v>
      </c>
      <c r="I308" s="152" t="s">
        <v>6316</v>
      </c>
      <c r="J308" s="144" t="s">
        <v>1075</v>
      </c>
      <c r="K308" s="160" t="s">
        <v>4231</v>
      </c>
      <c r="L308" s="152" t="str">
        <f>VLOOKUP(K308,CódigosRetorno!$A$2:$B$1683,2,FALSE)</f>
        <v>El dato ingresado como atributo @schemeName es incorrecto.</v>
      </c>
      <c r="M308" s="144" t="s">
        <v>424</v>
      </c>
      <c r="N308" s="163" t="s">
        <v>163</v>
      </c>
      <c r="O308" s="304"/>
    </row>
    <row r="309" spans="1:15" ht="24" x14ac:dyDescent="0.3">
      <c r="A309" s="304"/>
      <c r="B309" s="996"/>
      <c r="C309" s="1028"/>
      <c r="D309" s="1006"/>
      <c r="E309" s="996"/>
      <c r="F309" s="996"/>
      <c r="G309" s="151" t="s">
        <v>3885</v>
      </c>
      <c r="H309" s="152" t="s">
        <v>3902</v>
      </c>
      <c r="I309" s="152" t="s">
        <v>4238</v>
      </c>
      <c r="J309" s="144" t="s">
        <v>1075</v>
      </c>
      <c r="K309" s="160" t="s">
        <v>4232</v>
      </c>
      <c r="L309" s="152" t="str">
        <f>VLOOKUP(K309,CódigosRetorno!$A$2:$B$1683,2,FALSE)</f>
        <v>El dato ingresado como atributo @schemeAgencyName es incorrecto.</v>
      </c>
      <c r="M309" s="144" t="s">
        <v>424</v>
      </c>
      <c r="N309" s="163" t="s">
        <v>163</v>
      </c>
      <c r="O309" s="304"/>
    </row>
    <row r="310" spans="1:15" ht="24" x14ac:dyDescent="0.3">
      <c r="A310" s="304"/>
      <c r="B310" s="996"/>
      <c r="C310" s="1028"/>
      <c r="D310" s="1006"/>
      <c r="E310" s="996"/>
      <c r="F310" s="970"/>
      <c r="G310" s="151" t="s">
        <v>4276</v>
      </c>
      <c r="H310" s="101" t="s">
        <v>3904</v>
      </c>
      <c r="I310" s="152" t="s">
        <v>6317</v>
      </c>
      <c r="J310" s="160" t="s">
        <v>1075</v>
      </c>
      <c r="K310" s="162" t="s">
        <v>4233</v>
      </c>
      <c r="L310" s="152" t="str">
        <f>VLOOKUP(K310,CódigosRetorno!$A$2:$B$1683,2,FALSE)</f>
        <v>El dato ingresado como atributo @schemeURI es incorrecto.</v>
      </c>
      <c r="M310" s="144" t="s">
        <v>424</v>
      </c>
      <c r="N310" s="163" t="s">
        <v>163</v>
      </c>
      <c r="O310" s="304"/>
    </row>
    <row r="311" spans="1:15" ht="24" x14ac:dyDescent="0.3">
      <c r="A311" s="304"/>
      <c r="B311" s="996"/>
      <c r="C311" s="1028"/>
      <c r="D311" s="1006"/>
      <c r="E311" s="996"/>
      <c r="F311" s="975" t="s">
        <v>42</v>
      </c>
      <c r="G311" s="1008" t="s">
        <v>5710</v>
      </c>
      <c r="H311" s="974" t="s">
        <v>4219</v>
      </c>
      <c r="I311" s="152" t="s">
        <v>2854</v>
      </c>
      <c r="J311" s="160" t="s">
        <v>171</v>
      </c>
      <c r="K311" s="162" t="s">
        <v>2283</v>
      </c>
      <c r="L311" s="152" t="str">
        <f>VLOOKUP(K311,CódigosRetorno!$A$2:$B$1683,2,FALSE)</f>
        <v>El XML no contiene el tag TaxScheme Name de impuestos globales</v>
      </c>
      <c r="M311" s="144" t="s">
        <v>424</v>
      </c>
      <c r="N311" s="151" t="s">
        <v>163</v>
      </c>
      <c r="O311" s="304"/>
    </row>
    <row r="312" spans="1:15" ht="24" x14ac:dyDescent="0.3">
      <c r="A312" s="304"/>
      <c r="B312" s="996"/>
      <c r="C312" s="1028"/>
      <c r="D312" s="1006"/>
      <c r="E312" s="996"/>
      <c r="F312" s="975"/>
      <c r="G312" s="1008"/>
      <c r="H312" s="974"/>
      <c r="I312" s="154" t="s">
        <v>4879</v>
      </c>
      <c r="J312" s="160" t="s">
        <v>171</v>
      </c>
      <c r="K312" s="162" t="s">
        <v>3210</v>
      </c>
      <c r="L312" s="152" t="str">
        <f>VLOOKUP(K312,CódigosRetorno!$A$2:$B$1683,2,FALSE)</f>
        <v>El valor del tag nombre del tributo no corresponde al esperado.</v>
      </c>
      <c r="M312" s="144" t="s">
        <v>424</v>
      </c>
      <c r="N312" s="151" t="s">
        <v>4649</v>
      </c>
      <c r="O312" s="304"/>
    </row>
    <row r="313" spans="1:15" ht="24" x14ac:dyDescent="0.3">
      <c r="A313" s="304"/>
      <c r="B313" s="996"/>
      <c r="C313" s="1028"/>
      <c r="D313" s="1006"/>
      <c r="E313" s="996"/>
      <c r="F313" s="969" t="s">
        <v>12</v>
      </c>
      <c r="G313" s="999"/>
      <c r="H313" s="980" t="s">
        <v>4220</v>
      </c>
      <c r="I313" s="152" t="s">
        <v>2854</v>
      </c>
      <c r="J313" s="160" t="s">
        <v>171</v>
      </c>
      <c r="K313" s="162" t="s">
        <v>2285</v>
      </c>
      <c r="L313" s="152" t="str">
        <f>VLOOKUP(K313,CódigosRetorno!$A$2:$B$1683,2,FALSE)</f>
        <v>El XML no contiene el tag código de tributo internacional de impuestos globales</v>
      </c>
      <c r="M313" s="144" t="s">
        <v>424</v>
      </c>
      <c r="N313" s="151" t="s">
        <v>163</v>
      </c>
      <c r="O313" s="304"/>
    </row>
    <row r="314" spans="1:15" ht="24" x14ac:dyDescent="0.3">
      <c r="A314" s="304"/>
      <c r="B314" s="996"/>
      <c r="C314" s="1028"/>
      <c r="D314" s="1006"/>
      <c r="E314" s="970"/>
      <c r="F314" s="970"/>
      <c r="G314" s="1000"/>
      <c r="H314" s="981"/>
      <c r="I314" s="154" t="s">
        <v>4877</v>
      </c>
      <c r="J314" s="160" t="s">
        <v>171</v>
      </c>
      <c r="K314" s="162" t="s">
        <v>3206</v>
      </c>
      <c r="L314" s="152" t="str">
        <f>VLOOKUP(K314,CódigosRetorno!$A$2:$B$1683,2,FALSE)</f>
        <v>El valor del tag codigo de tributo internacional no corresponde al esperado.</v>
      </c>
      <c r="M314" s="144" t="s">
        <v>424</v>
      </c>
      <c r="N314" s="151" t="s">
        <v>4649</v>
      </c>
      <c r="O314" s="304"/>
    </row>
    <row r="315" spans="1:15" ht="24" x14ac:dyDescent="0.3">
      <c r="A315" s="304"/>
      <c r="B315" s="969" t="s">
        <v>5919</v>
      </c>
      <c r="C315" s="1004" t="s">
        <v>5686</v>
      </c>
      <c r="D315" s="999" t="s">
        <v>3</v>
      </c>
      <c r="E315" s="969" t="s">
        <v>8</v>
      </c>
      <c r="F315" s="969" t="s">
        <v>11</v>
      </c>
      <c r="G315" s="999" t="s">
        <v>3998</v>
      </c>
      <c r="H315" s="980" t="s">
        <v>4718</v>
      </c>
      <c r="I315" s="513" t="s">
        <v>6283</v>
      </c>
      <c r="J315" s="447" t="s">
        <v>171</v>
      </c>
      <c r="K315" s="445" t="s">
        <v>2651</v>
      </c>
      <c r="L315" s="152" t="str">
        <f>VLOOKUP(K315,CódigosRetorno!$A$2:$B$1683,2,FALSE)</f>
        <v>El XML no contiene el tag o no existe información de total valor de venta globales</v>
      </c>
      <c r="M315" s="144" t="s">
        <v>424</v>
      </c>
      <c r="N315" s="163" t="s">
        <v>163</v>
      </c>
      <c r="O315" s="304"/>
    </row>
    <row r="316" spans="1:15" ht="24" x14ac:dyDescent="0.3">
      <c r="A316" s="304"/>
      <c r="B316" s="996"/>
      <c r="C316" s="1028"/>
      <c r="D316" s="1006"/>
      <c r="E316" s="996"/>
      <c r="F316" s="996"/>
      <c r="G316" s="1006"/>
      <c r="H316" s="997"/>
      <c r="I316" s="152" t="s">
        <v>5073</v>
      </c>
      <c r="J316" s="39" t="s">
        <v>171</v>
      </c>
      <c r="K316" s="160" t="s">
        <v>3685</v>
      </c>
      <c r="L316" s="152" t="str">
        <f>VLOOKUP(K316,CódigosRetorno!$A$2:$B$1683,2,FALSE)</f>
        <v>El dato ingresado en el total valor de venta globales no cumple con el formato establecido</v>
      </c>
      <c r="M316" s="144" t="s">
        <v>424</v>
      </c>
      <c r="N316" s="163" t="s">
        <v>163</v>
      </c>
      <c r="O316" s="304"/>
    </row>
    <row r="317" spans="1:15" ht="60" x14ac:dyDescent="0.3">
      <c r="A317" s="304"/>
      <c r="B317" s="996"/>
      <c r="C317" s="1028"/>
      <c r="D317" s="1006"/>
      <c r="E317" s="996"/>
      <c r="F317" s="996"/>
      <c r="G317" s="1006"/>
      <c r="H317" s="997"/>
      <c r="I317" s="152" t="s">
        <v>4917</v>
      </c>
      <c r="J317" s="144" t="s">
        <v>1075</v>
      </c>
      <c r="K317" s="160" t="s">
        <v>4958</v>
      </c>
      <c r="L317" s="152" t="str">
        <f>VLOOKUP(K317,CódigosRetorno!$A$2:$B$1683,2,FALSE)</f>
        <v>La sumatoria del monto base - ISC de línea no corresponden al total</v>
      </c>
      <c r="M317" s="144" t="s">
        <v>424</v>
      </c>
      <c r="N317" s="163" t="s">
        <v>163</v>
      </c>
      <c r="O317" s="304"/>
    </row>
    <row r="318" spans="1:15" ht="48" x14ac:dyDescent="0.3">
      <c r="A318" s="304"/>
      <c r="B318" s="996"/>
      <c r="C318" s="1028"/>
      <c r="D318" s="1006"/>
      <c r="E318" s="996"/>
      <c r="F318" s="146"/>
      <c r="G318" s="150"/>
      <c r="H318" s="232"/>
      <c r="I318" s="505" t="s">
        <v>6257</v>
      </c>
      <c r="J318" s="504" t="s">
        <v>1075</v>
      </c>
      <c r="K318" s="373" t="s">
        <v>4959</v>
      </c>
      <c r="L318" s="152" t="str">
        <f>VLOOKUP(K318,CódigosRetorno!$A$2:$B$1683,2,FALSE)</f>
        <v>La sumatoria del monto base - Otros tributos de línea no corresponden al total</v>
      </c>
      <c r="M318" s="144" t="s">
        <v>424</v>
      </c>
      <c r="N318" s="163" t="s">
        <v>163</v>
      </c>
      <c r="O318" s="304"/>
    </row>
    <row r="319" spans="1:15" ht="24" x14ac:dyDescent="0.3">
      <c r="A319" s="304"/>
      <c r="B319" s="996"/>
      <c r="C319" s="1028"/>
      <c r="D319" s="1006"/>
      <c r="E319" s="996"/>
      <c r="F319" s="145" t="s">
        <v>12</v>
      </c>
      <c r="G319" s="150" t="s">
        <v>5700</v>
      </c>
      <c r="H319" s="101" t="s">
        <v>3928</v>
      </c>
      <c r="I319" s="154" t="s">
        <v>4742</v>
      </c>
      <c r="J319" s="160" t="s">
        <v>171</v>
      </c>
      <c r="K319" s="162" t="s">
        <v>695</v>
      </c>
      <c r="L319" s="152" t="str">
        <f>VLOOKUP(K319,CódigosRetorno!$A$2:$B$1683,2,FALSE)</f>
        <v>La moneda debe ser la misma en todo el documento. Salvo las percepciones que sólo son en moneda nacional.</v>
      </c>
      <c r="M319" s="144" t="s">
        <v>424</v>
      </c>
      <c r="N319" s="163" t="s">
        <v>4533</v>
      </c>
      <c r="O319" s="304"/>
    </row>
    <row r="320" spans="1:15" ht="24" x14ac:dyDescent="0.3">
      <c r="A320" s="304"/>
      <c r="B320" s="996"/>
      <c r="C320" s="1028"/>
      <c r="D320" s="1006"/>
      <c r="E320" s="996"/>
      <c r="F320" s="969" t="s">
        <v>11</v>
      </c>
      <c r="G320" s="999" t="s">
        <v>3998</v>
      </c>
      <c r="H320" s="980" t="s">
        <v>4720</v>
      </c>
      <c r="I320" s="152" t="s">
        <v>5073</v>
      </c>
      <c r="J320" s="160" t="s">
        <v>171</v>
      </c>
      <c r="K320" s="162" t="s">
        <v>2289</v>
      </c>
      <c r="L320" s="152" t="str">
        <f>VLOOKUP(K320,CódigosRetorno!$A$2:$B$1683,2,FALSE)</f>
        <v>El dato ingresado en TaxAmount no cumple con el formato establecido</v>
      </c>
      <c r="M320" s="144" t="s">
        <v>185</v>
      </c>
      <c r="N320" s="151" t="s">
        <v>163</v>
      </c>
      <c r="O320" s="304"/>
    </row>
    <row r="321" spans="1:15" ht="48" x14ac:dyDescent="0.3">
      <c r="A321" s="304"/>
      <c r="B321" s="996"/>
      <c r="C321" s="1028"/>
      <c r="D321" s="1006"/>
      <c r="E321" s="996"/>
      <c r="F321" s="996"/>
      <c r="G321" s="1006"/>
      <c r="H321" s="997"/>
      <c r="I321" s="152" t="s">
        <v>4950</v>
      </c>
      <c r="J321" s="144" t="s">
        <v>1075</v>
      </c>
      <c r="K321" s="162" t="s">
        <v>4960</v>
      </c>
      <c r="L321" s="152" t="str">
        <f>VLOOKUP(K321,CódigosRetorno!$A$2:$B$1683,2,FALSE)</f>
        <v>La sumatoria del total del importe del tributo ISC de línea no corresponden al total</v>
      </c>
      <c r="M321" s="144" t="s">
        <v>424</v>
      </c>
      <c r="N321" s="151" t="s">
        <v>163</v>
      </c>
      <c r="O321" s="304"/>
    </row>
    <row r="322" spans="1:15" ht="48" x14ac:dyDescent="0.3">
      <c r="A322" s="304"/>
      <c r="B322" s="996"/>
      <c r="C322" s="1028"/>
      <c r="D322" s="1006"/>
      <c r="E322" s="996"/>
      <c r="F322" s="996"/>
      <c r="G322" s="1006"/>
      <c r="H322" s="997"/>
      <c r="I322" s="152" t="s">
        <v>4951</v>
      </c>
      <c r="J322" s="144" t="s">
        <v>1075</v>
      </c>
      <c r="K322" s="162" t="s">
        <v>4961</v>
      </c>
      <c r="L322" s="152" t="str">
        <f>VLOOKUP(K322,CódigosRetorno!$A$2:$B$1683,2,FALSE)</f>
        <v>La sumatoria del total del importe del tributo Otros tributos de línea no corresponden al total</v>
      </c>
      <c r="M322" s="144" t="s">
        <v>424</v>
      </c>
      <c r="N322" s="151" t="s">
        <v>163</v>
      </c>
      <c r="O322" s="304"/>
    </row>
    <row r="323" spans="1:15" ht="48" x14ac:dyDescent="0.3">
      <c r="A323" s="304"/>
      <c r="B323" s="996"/>
      <c r="C323" s="1028"/>
      <c r="D323" s="1006"/>
      <c r="E323" s="996"/>
      <c r="F323" s="970"/>
      <c r="G323" s="1000"/>
      <c r="H323" s="981"/>
      <c r="I323" s="576" t="s">
        <v>5881</v>
      </c>
      <c r="J323" s="373" t="s">
        <v>1075</v>
      </c>
      <c r="K323" s="374" t="s">
        <v>1312</v>
      </c>
      <c r="L323" s="152" t="str">
        <f>VLOOKUP(K323,CódigosRetorno!$A$2:$B$1683,2,FALSE)</f>
        <v>El ISC no esta informado correctamente</v>
      </c>
      <c r="M323" s="144" t="s">
        <v>424</v>
      </c>
      <c r="N323" s="151" t="s">
        <v>163</v>
      </c>
      <c r="O323" s="304"/>
    </row>
    <row r="324" spans="1:15" ht="24" x14ac:dyDescent="0.3">
      <c r="A324" s="304"/>
      <c r="B324" s="996"/>
      <c r="C324" s="1028"/>
      <c r="D324" s="1006"/>
      <c r="E324" s="996"/>
      <c r="F324" s="145" t="s">
        <v>12</v>
      </c>
      <c r="G324" s="150" t="s">
        <v>5700</v>
      </c>
      <c r="H324" s="101" t="s">
        <v>3928</v>
      </c>
      <c r="I324" s="154" t="s">
        <v>4742</v>
      </c>
      <c r="J324" s="160" t="s">
        <v>171</v>
      </c>
      <c r="K324" s="162" t="s">
        <v>695</v>
      </c>
      <c r="L324" s="152" t="str">
        <f>VLOOKUP(K324,CódigosRetorno!$A$2:$B$1683,2,FALSE)</f>
        <v>La moneda debe ser la misma en todo el documento. Salvo las percepciones que sólo son en moneda nacional.</v>
      </c>
      <c r="M324" s="85" t="s">
        <v>424</v>
      </c>
      <c r="N324" s="151" t="s">
        <v>4533</v>
      </c>
      <c r="O324" s="304"/>
    </row>
    <row r="325" spans="1:15" ht="24" x14ac:dyDescent="0.3">
      <c r="A325" s="304"/>
      <c r="B325" s="996"/>
      <c r="C325" s="1028"/>
      <c r="D325" s="1006"/>
      <c r="E325" s="996"/>
      <c r="F325" s="969" t="s">
        <v>40</v>
      </c>
      <c r="G325" s="999" t="s">
        <v>5710</v>
      </c>
      <c r="H325" s="980" t="s">
        <v>4218</v>
      </c>
      <c r="I325" s="152" t="s">
        <v>2854</v>
      </c>
      <c r="J325" s="160" t="s">
        <v>171</v>
      </c>
      <c r="K325" s="162" t="s">
        <v>3580</v>
      </c>
      <c r="L325" s="152" t="str">
        <f>VLOOKUP(K325,CódigosRetorno!$A$2:$B$1683,2,FALSE)</f>
        <v>El XML no contiene el tag o no existe información de código de tributo.</v>
      </c>
      <c r="M325" s="144" t="s">
        <v>424</v>
      </c>
      <c r="N325" s="151" t="s">
        <v>163</v>
      </c>
      <c r="O325" s="304"/>
    </row>
    <row r="326" spans="1:15" ht="24" x14ac:dyDescent="0.3">
      <c r="A326" s="304"/>
      <c r="B326" s="996"/>
      <c r="C326" s="1028"/>
      <c r="D326" s="1006"/>
      <c r="E326" s="996"/>
      <c r="F326" s="996"/>
      <c r="G326" s="1006"/>
      <c r="H326" s="997"/>
      <c r="I326" s="154" t="s">
        <v>3944</v>
      </c>
      <c r="J326" s="160" t="s">
        <v>171</v>
      </c>
      <c r="K326" s="162" t="s">
        <v>2655</v>
      </c>
      <c r="L326" s="152" t="str">
        <f>VLOOKUP(K326,CódigosRetorno!$A$2:$B$1683,2,FALSE)</f>
        <v>El dato ingresado como codigo de tributo global no corresponde al valor esperado.</v>
      </c>
      <c r="M326" s="144" t="s">
        <v>424</v>
      </c>
      <c r="N326" s="151" t="s">
        <v>4649</v>
      </c>
      <c r="O326" s="304"/>
    </row>
    <row r="327" spans="1:15" ht="24" x14ac:dyDescent="0.3">
      <c r="A327" s="304"/>
      <c r="B327" s="996"/>
      <c r="C327" s="1028"/>
      <c r="D327" s="1006"/>
      <c r="E327" s="996"/>
      <c r="F327" s="996"/>
      <c r="G327" s="1006"/>
      <c r="H327" s="997"/>
      <c r="I327" s="514" t="s">
        <v>6255</v>
      </c>
      <c r="J327" s="374" t="s">
        <v>171</v>
      </c>
      <c r="K327" s="374" t="s">
        <v>3794</v>
      </c>
      <c r="L327" s="152" t="str">
        <f>VLOOKUP(K327,CódigosRetorno!$A$2:$B$1683,2,FALSE)</f>
        <v>El código de tributo no debe repetirse a nivel de totales</v>
      </c>
      <c r="M327" s="144" t="s">
        <v>424</v>
      </c>
      <c r="N327" s="137" t="s">
        <v>163</v>
      </c>
      <c r="O327" s="304"/>
    </row>
    <row r="328" spans="1:15" ht="24" x14ac:dyDescent="0.3">
      <c r="A328" s="304"/>
      <c r="B328" s="996"/>
      <c r="C328" s="1028"/>
      <c r="D328" s="1006"/>
      <c r="E328" s="996"/>
      <c r="F328" s="996"/>
      <c r="G328" s="1006"/>
      <c r="H328" s="997"/>
      <c r="I328" s="152" t="s">
        <v>4927</v>
      </c>
      <c r="J328" s="160" t="s">
        <v>171</v>
      </c>
      <c r="K328" s="162" t="s">
        <v>4275</v>
      </c>
      <c r="L328" s="152" t="str">
        <f>VLOOKUP(K328,CódigosRetorno!$A$2:$B$1683,2,FALSE)</f>
        <v>El dato ingresado como codigo de tributo global es invalido para tipo de operación.</v>
      </c>
      <c r="M328" s="139" t="s">
        <v>424</v>
      </c>
      <c r="N328" s="137" t="s">
        <v>163</v>
      </c>
      <c r="O328" s="304"/>
    </row>
    <row r="329" spans="1:15" ht="24" x14ac:dyDescent="0.3">
      <c r="A329" s="304"/>
      <c r="B329" s="996"/>
      <c r="C329" s="1028"/>
      <c r="D329" s="1006"/>
      <c r="E329" s="996"/>
      <c r="F329" s="969"/>
      <c r="G329" s="151" t="s">
        <v>3932</v>
      </c>
      <c r="H329" s="152" t="s">
        <v>3901</v>
      </c>
      <c r="I329" s="152" t="s">
        <v>6316</v>
      </c>
      <c r="J329" s="144" t="s">
        <v>1075</v>
      </c>
      <c r="K329" s="160" t="s">
        <v>4231</v>
      </c>
      <c r="L329" s="152" t="str">
        <f>VLOOKUP(K329,CódigosRetorno!$A$2:$B$1683,2,FALSE)</f>
        <v>El dato ingresado como atributo @schemeName es incorrecto.</v>
      </c>
      <c r="M329" s="144" t="s">
        <v>424</v>
      </c>
      <c r="N329" s="163" t="s">
        <v>163</v>
      </c>
      <c r="O329" s="304"/>
    </row>
    <row r="330" spans="1:15" ht="24" x14ac:dyDescent="0.3">
      <c r="A330" s="304"/>
      <c r="B330" s="996"/>
      <c r="C330" s="1028"/>
      <c r="D330" s="1006"/>
      <c r="E330" s="996"/>
      <c r="F330" s="996"/>
      <c r="G330" s="151" t="s">
        <v>3885</v>
      </c>
      <c r="H330" s="152" t="s">
        <v>3902</v>
      </c>
      <c r="I330" s="152" t="s">
        <v>4238</v>
      </c>
      <c r="J330" s="144" t="s">
        <v>1075</v>
      </c>
      <c r="K330" s="160" t="s">
        <v>4232</v>
      </c>
      <c r="L330" s="152" t="str">
        <f>VLOOKUP(K330,CódigosRetorno!$A$2:$B$1683,2,FALSE)</f>
        <v>El dato ingresado como atributo @schemeAgencyName es incorrecto.</v>
      </c>
      <c r="M330" s="144" t="s">
        <v>424</v>
      </c>
      <c r="N330" s="163" t="s">
        <v>163</v>
      </c>
      <c r="O330" s="304"/>
    </row>
    <row r="331" spans="1:15" ht="24" x14ac:dyDescent="0.3">
      <c r="A331" s="304"/>
      <c r="B331" s="996"/>
      <c r="C331" s="1028"/>
      <c r="D331" s="1006"/>
      <c r="E331" s="996"/>
      <c r="F331" s="970"/>
      <c r="G331" s="151" t="s">
        <v>4276</v>
      </c>
      <c r="H331" s="101" t="s">
        <v>3904</v>
      </c>
      <c r="I331" s="152" t="s">
        <v>6317</v>
      </c>
      <c r="J331" s="160" t="s">
        <v>1075</v>
      </c>
      <c r="K331" s="162" t="s">
        <v>4233</v>
      </c>
      <c r="L331" s="152" t="str">
        <f>VLOOKUP(K331,CódigosRetorno!$A$2:$B$1683,2,FALSE)</f>
        <v>El dato ingresado como atributo @schemeURI es incorrecto.</v>
      </c>
      <c r="M331" s="144" t="s">
        <v>424</v>
      </c>
      <c r="N331" s="163" t="s">
        <v>163</v>
      </c>
      <c r="O331" s="304"/>
    </row>
    <row r="332" spans="1:15" ht="24" x14ac:dyDescent="0.3">
      <c r="A332" s="304"/>
      <c r="B332" s="996"/>
      <c r="C332" s="1028"/>
      <c r="D332" s="1006"/>
      <c r="E332" s="996"/>
      <c r="F332" s="969" t="s">
        <v>42</v>
      </c>
      <c r="G332" s="1006" t="s">
        <v>5710</v>
      </c>
      <c r="H332" s="997" t="s">
        <v>4219</v>
      </c>
      <c r="I332" s="152" t="s">
        <v>2854</v>
      </c>
      <c r="J332" s="160" t="s">
        <v>171</v>
      </c>
      <c r="K332" s="162" t="s">
        <v>2283</v>
      </c>
      <c r="L332" s="152" t="str">
        <f>VLOOKUP(K332,CódigosRetorno!$A$2:$B$1683,2,FALSE)</f>
        <v>El XML no contiene el tag TaxScheme Name de impuestos globales</v>
      </c>
      <c r="M332" s="144" t="s">
        <v>424</v>
      </c>
      <c r="N332" s="151" t="s">
        <v>163</v>
      </c>
      <c r="O332" s="304"/>
    </row>
    <row r="333" spans="1:15" ht="24" x14ac:dyDescent="0.3">
      <c r="A333" s="304"/>
      <c r="B333" s="996"/>
      <c r="C333" s="1028"/>
      <c r="D333" s="1006"/>
      <c r="E333" s="996"/>
      <c r="F333" s="996"/>
      <c r="G333" s="1006"/>
      <c r="H333" s="997"/>
      <c r="I333" s="154" t="s">
        <v>4879</v>
      </c>
      <c r="J333" s="160" t="s">
        <v>171</v>
      </c>
      <c r="K333" s="162" t="s">
        <v>3210</v>
      </c>
      <c r="L333" s="152" t="str">
        <f>VLOOKUP(K333,CódigosRetorno!$A$2:$B$1683,2,FALSE)</f>
        <v>El valor del tag nombre del tributo no corresponde al esperado.</v>
      </c>
      <c r="M333" s="144" t="s">
        <v>424</v>
      </c>
      <c r="N333" s="151" t="s">
        <v>4649</v>
      </c>
      <c r="O333" s="304"/>
    </row>
    <row r="334" spans="1:15" ht="24" x14ac:dyDescent="0.3">
      <c r="A334" s="304"/>
      <c r="B334" s="996"/>
      <c r="C334" s="1028"/>
      <c r="D334" s="1006"/>
      <c r="E334" s="996"/>
      <c r="F334" s="969" t="s">
        <v>12</v>
      </c>
      <c r="G334" s="999"/>
      <c r="H334" s="980" t="s">
        <v>4220</v>
      </c>
      <c r="I334" s="152" t="s">
        <v>2854</v>
      </c>
      <c r="J334" s="160" t="s">
        <v>171</v>
      </c>
      <c r="K334" s="162" t="s">
        <v>2285</v>
      </c>
      <c r="L334" s="152" t="str">
        <f>VLOOKUP(K334,CódigosRetorno!$A$2:$B$1683,2,FALSE)</f>
        <v>El XML no contiene el tag código de tributo internacional de impuestos globales</v>
      </c>
      <c r="M334" s="144" t="s">
        <v>424</v>
      </c>
      <c r="N334" s="151" t="s">
        <v>163</v>
      </c>
      <c r="O334" s="304"/>
    </row>
    <row r="335" spans="1:15" ht="24" x14ac:dyDescent="0.3">
      <c r="A335" s="304"/>
      <c r="B335" s="996"/>
      <c r="C335" s="1028"/>
      <c r="D335" s="1006"/>
      <c r="E335" s="996"/>
      <c r="F335" s="996"/>
      <c r="G335" s="1006"/>
      <c r="H335" s="997"/>
      <c r="I335" s="154" t="s">
        <v>4877</v>
      </c>
      <c r="J335" s="160" t="s">
        <v>171</v>
      </c>
      <c r="K335" s="162" t="s">
        <v>3206</v>
      </c>
      <c r="L335" s="152" t="str">
        <f>VLOOKUP(K335,CódigosRetorno!$A$2:$B$1683,2,FALSE)</f>
        <v>El valor del tag codigo de tributo internacional no corresponde al esperado.</v>
      </c>
      <c r="M335" s="144" t="s">
        <v>424</v>
      </c>
      <c r="N335" s="151" t="s">
        <v>4649</v>
      </c>
      <c r="O335" s="304"/>
    </row>
    <row r="336" spans="1:15" ht="24" x14ac:dyDescent="0.3">
      <c r="A336" s="304"/>
      <c r="B336" s="1009">
        <v>44</v>
      </c>
      <c r="C336" s="1012" t="s">
        <v>5935</v>
      </c>
      <c r="D336" s="1102" t="s">
        <v>3</v>
      </c>
      <c r="E336" s="1009" t="s">
        <v>8</v>
      </c>
      <c r="F336" s="534" t="s">
        <v>11</v>
      </c>
      <c r="G336" s="540" t="s">
        <v>3998</v>
      </c>
      <c r="H336" s="537" t="s">
        <v>5925</v>
      </c>
      <c r="I336" s="545" t="s">
        <v>5073</v>
      </c>
      <c r="J336" s="447" t="s">
        <v>171</v>
      </c>
      <c r="K336" s="445" t="s">
        <v>2289</v>
      </c>
      <c r="L336" s="545" t="str">
        <f>VLOOKUP(K336,CódigosRetorno!$A$2:$B$1683,2,FALSE)</f>
        <v>El dato ingresado en TaxAmount no cumple con el formato establecido</v>
      </c>
      <c r="M336" s="542" t="s">
        <v>185</v>
      </c>
      <c r="N336" s="543" t="s">
        <v>163</v>
      </c>
      <c r="O336" s="304"/>
    </row>
    <row r="337" spans="1:15" ht="48" x14ac:dyDescent="0.3">
      <c r="A337" s="304"/>
      <c r="B337" s="1010"/>
      <c r="C337" s="1013"/>
      <c r="D337" s="1103"/>
      <c r="E337" s="1010"/>
      <c r="F337" s="535"/>
      <c r="G337" s="546"/>
      <c r="H337" s="538"/>
      <c r="I337" s="545" t="s">
        <v>6352</v>
      </c>
      <c r="J337" s="542" t="s">
        <v>1075</v>
      </c>
      <c r="K337" s="445" t="s">
        <v>5804</v>
      </c>
      <c r="L337" s="545" t="str">
        <f>VLOOKUP(K337,CódigosRetorno!$A$2:$B$1683,2,FALSE)</f>
        <v>La sumatoria del total del importe del tributo ICBPER de línea no corresponden al total</v>
      </c>
      <c r="M337" s="452"/>
      <c r="N337" s="543" t="s">
        <v>163</v>
      </c>
      <c r="O337" s="304"/>
    </row>
    <row r="338" spans="1:15" ht="24" x14ac:dyDescent="0.3">
      <c r="A338" s="304"/>
      <c r="B338" s="1010"/>
      <c r="C338" s="1013"/>
      <c r="D338" s="1103"/>
      <c r="E338" s="1010"/>
      <c r="F338" s="536"/>
      <c r="G338" s="541"/>
      <c r="H338" s="539"/>
      <c r="I338" s="545" t="s">
        <v>6340</v>
      </c>
      <c r="J338" s="542" t="s">
        <v>171</v>
      </c>
      <c r="K338" s="445" t="s">
        <v>3191</v>
      </c>
      <c r="L338" s="545" t="str">
        <f>VLOOKUP(K338,CódigosRetorno!$A$2:$B$1683,2,FALSE)</f>
        <v>El impuesto ICBPER no se encuentra vigente</v>
      </c>
      <c r="M338" s="452"/>
      <c r="N338" s="543" t="s">
        <v>163</v>
      </c>
      <c r="O338" s="304"/>
    </row>
    <row r="339" spans="1:15" ht="24" x14ac:dyDescent="0.3">
      <c r="A339" s="304"/>
      <c r="B339" s="1010"/>
      <c r="C339" s="1013"/>
      <c r="D339" s="1103"/>
      <c r="E339" s="1010"/>
      <c r="F339" s="534" t="s">
        <v>12</v>
      </c>
      <c r="G339" s="540" t="s">
        <v>5700</v>
      </c>
      <c r="H339" s="467" t="s">
        <v>3928</v>
      </c>
      <c r="I339" s="544" t="s">
        <v>4742</v>
      </c>
      <c r="J339" s="447" t="s">
        <v>171</v>
      </c>
      <c r="K339" s="445" t="s">
        <v>695</v>
      </c>
      <c r="L339" s="545" t="str">
        <f>VLOOKUP(K339,CódigosRetorno!$A$2:$B$1683,2,FALSE)</f>
        <v>La moneda debe ser la misma en todo el documento. Salvo las percepciones que sólo son en moneda nacional.</v>
      </c>
      <c r="M339" s="452" t="s">
        <v>424</v>
      </c>
      <c r="N339" s="543" t="s">
        <v>4533</v>
      </c>
      <c r="O339" s="304"/>
    </row>
    <row r="340" spans="1:15" ht="24" x14ac:dyDescent="0.3">
      <c r="A340" s="304"/>
      <c r="B340" s="1010"/>
      <c r="C340" s="1013"/>
      <c r="D340" s="1103"/>
      <c r="E340" s="1010"/>
      <c r="F340" s="534" t="s">
        <v>40</v>
      </c>
      <c r="G340" s="540" t="s">
        <v>5710</v>
      </c>
      <c r="H340" s="532" t="s">
        <v>4218</v>
      </c>
      <c r="I340" s="545" t="s">
        <v>2854</v>
      </c>
      <c r="J340" s="447" t="s">
        <v>171</v>
      </c>
      <c r="K340" s="445" t="s">
        <v>3580</v>
      </c>
      <c r="L340" s="545" t="str">
        <f>VLOOKUP(K340,CódigosRetorno!$A$2:$B$1683,2,FALSE)</f>
        <v>El XML no contiene el tag o no existe información de código de tributo.</v>
      </c>
      <c r="M340" s="542" t="s">
        <v>424</v>
      </c>
      <c r="N340" s="543" t="s">
        <v>163</v>
      </c>
      <c r="O340" s="304"/>
    </row>
    <row r="341" spans="1:15" ht="24" x14ac:dyDescent="0.3">
      <c r="A341" s="304"/>
      <c r="B341" s="1010"/>
      <c r="C341" s="1013"/>
      <c r="D341" s="1103"/>
      <c r="E341" s="1010"/>
      <c r="F341" s="534"/>
      <c r="G341" s="543" t="s">
        <v>3932</v>
      </c>
      <c r="H341" s="545" t="s">
        <v>3901</v>
      </c>
      <c r="I341" s="545" t="s">
        <v>6316</v>
      </c>
      <c r="J341" s="542" t="s">
        <v>1075</v>
      </c>
      <c r="K341" s="447" t="s">
        <v>4231</v>
      </c>
      <c r="L341" s="545" t="str">
        <f>VLOOKUP(K341,CódigosRetorno!$A$2:$B$1683,2,FALSE)</f>
        <v>El dato ingresado como atributo @schemeName es incorrecto.</v>
      </c>
      <c r="M341" s="542" t="s">
        <v>424</v>
      </c>
      <c r="N341" s="448" t="s">
        <v>163</v>
      </c>
      <c r="O341" s="304"/>
    </row>
    <row r="342" spans="1:15" ht="24" x14ac:dyDescent="0.3">
      <c r="A342" s="304"/>
      <c r="B342" s="1010"/>
      <c r="C342" s="1013"/>
      <c r="D342" s="1103"/>
      <c r="E342" s="1010"/>
      <c r="F342" s="535"/>
      <c r="G342" s="543" t="s">
        <v>3885</v>
      </c>
      <c r="H342" s="545" t="s">
        <v>3902</v>
      </c>
      <c r="I342" s="545" t="s">
        <v>4238</v>
      </c>
      <c r="J342" s="542" t="s">
        <v>1075</v>
      </c>
      <c r="K342" s="447" t="s">
        <v>4232</v>
      </c>
      <c r="L342" s="545" t="str">
        <f>VLOOKUP(K342,CódigosRetorno!$A$2:$B$1683,2,FALSE)</f>
        <v>El dato ingresado como atributo @schemeAgencyName es incorrecto.</v>
      </c>
      <c r="M342" s="542" t="s">
        <v>424</v>
      </c>
      <c r="N342" s="448" t="s">
        <v>163</v>
      </c>
      <c r="O342" s="304"/>
    </row>
    <row r="343" spans="1:15" ht="24" x14ac:dyDescent="0.3">
      <c r="A343" s="304"/>
      <c r="B343" s="1010"/>
      <c r="C343" s="1013"/>
      <c r="D343" s="1103"/>
      <c r="E343" s="1010"/>
      <c r="F343" s="536"/>
      <c r="G343" s="543" t="s">
        <v>4276</v>
      </c>
      <c r="H343" s="446" t="s">
        <v>3904</v>
      </c>
      <c r="I343" s="545" t="s">
        <v>6317</v>
      </c>
      <c r="J343" s="447" t="s">
        <v>1075</v>
      </c>
      <c r="K343" s="445" t="s">
        <v>4233</v>
      </c>
      <c r="L343" s="545" t="str">
        <f>VLOOKUP(K343,CódigosRetorno!$A$2:$B$1683,2,FALSE)</f>
        <v>El dato ingresado como atributo @schemeURI es incorrecto.</v>
      </c>
      <c r="M343" s="542" t="s">
        <v>424</v>
      </c>
      <c r="N343" s="448" t="s">
        <v>163</v>
      </c>
      <c r="O343" s="304"/>
    </row>
    <row r="344" spans="1:15" ht="36" x14ac:dyDescent="0.3">
      <c r="A344" s="304"/>
      <c r="B344" s="1010"/>
      <c r="C344" s="1013"/>
      <c r="D344" s="1103"/>
      <c r="E344" s="1010"/>
      <c r="F344" s="534" t="s">
        <v>42</v>
      </c>
      <c r="G344" s="546" t="s">
        <v>5710</v>
      </c>
      <c r="H344" s="533" t="s">
        <v>4219</v>
      </c>
      <c r="I344" s="545" t="s">
        <v>2854</v>
      </c>
      <c r="J344" s="447" t="s">
        <v>171</v>
      </c>
      <c r="K344" s="445" t="s">
        <v>2283</v>
      </c>
      <c r="L344" s="545" t="str">
        <f>VLOOKUP(K344,CódigosRetorno!$A$2:$B$1683,2,FALSE)</f>
        <v>El XML no contiene el tag TaxScheme Name de impuestos globales</v>
      </c>
      <c r="M344" s="542" t="s">
        <v>424</v>
      </c>
      <c r="N344" s="543" t="s">
        <v>163</v>
      </c>
      <c r="O344" s="304"/>
    </row>
    <row r="345" spans="1:15" ht="24" x14ac:dyDescent="0.3">
      <c r="A345" s="304"/>
      <c r="B345" s="1010"/>
      <c r="C345" s="1013"/>
      <c r="D345" s="1103"/>
      <c r="E345" s="1010"/>
      <c r="F345" s="535"/>
      <c r="G345" s="546"/>
      <c r="H345" s="533"/>
      <c r="I345" s="544" t="s">
        <v>4879</v>
      </c>
      <c r="J345" s="447" t="s">
        <v>171</v>
      </c>
      <c r="K345" s="445" t="s">
        <v>3210</v>
      </c>
      <c r="L345" s="545" t="str">
        <f>VLOOKUP(K345,CódigosRetorno!$A$2:$B$1683,2,FALSE)</f>
        <v>El valor del tag nombre del tributo no corresponde al esperado.</v>
      </c>
      <c r="M345" s="542" t="s">
        <v>424</v>
      </c>
      <c r="N345" s="543" t="s">
        <v>4649</v>
      </c>
      <c r="O345" s="304"/>
    </row>
    <row r="346" spans="1:15" ht="24" x14ac:dyDescent="0.3">
      <c r="A346" s="304"/>
      <c r="B346" s="1010"/>
      <c r="C346" s="1013"/>
      <c r="D346" s="1103"/>
      <c r="E346" s="1010"/>
      <c r="F346" s="1009" t="s">
        <v>12</v>
      </c>
      <c r="G346" s="1102"/>
      <c r="H346" s="1155" t="s">
        <v>4220</v>
      </c>
      <c r="I346" s="545" t="s">
        <v>2854</v>
      </c>
      <c r="J346" s="447" t="s">
        <v>171</v>
      </c>
      <c r="K346" s="445" t="s">
        <v>2285</v>
      </c>
      <c r="L346" s="545" t="str">
        <f>VLOOKUP(K346,CódigosRetorno!$A$2:$B$1683,2,FALSE)</f>
        <v>El XML no contiene el tag código de tributo internacional de impuestos globales</v>
      </c>
      <c r="M346" s="542" t="s">
        <v>424</v>
      </c>
      <c r="N346" s="543" t="s">
        <v>163</v>
      </c>
      <c r="O346" s="304"/>
    </row>
    <row r="347" spans="1:15" ht="24" x14ac:dyDescent="0.3">
      <c r="A347" s="304"/>
      <c r="B347" s="1010"/>
      <c r="C347" s="1013"/>
      <c r="D347" s="1103"/>
      <c r="E347" s="1010"/>
      <c r="F347" s="1010"/>
      <c r="G347" s="1103"/>
      <c r="H347" s="1156"/>
      <c r="I347" s="544" t="s">
        <v>4877</v>
      </c>
      <c r="J347" s="447" t="s">
        <v>171</v>
      </c>
      <c r="K347" s="445" t="s">
        <v>3206</v>
      </c>
      <c r="L347" s="545" t="str">
        <f>VLOOKUP(K347,CódigosRetorno!$A$2:$B$1683,2,FALSE)</f>
        <v>El valor del tag codigo de tributo internacional no corresponde al esperado.</v>
      </c>
      <c r="M347" s="542" t="s">
        <v>424</v>
      </c>
      <c r="N347" s="543" t="s">
        <v>4649</v>
      </c>
      <c r="O347" s="304"/>
    </row>
    <row r="348" spans="1:15" ht="24" x14ac:dyDescent="0.3">
      <c r="A348" s="318"/>
      <c r="B348" s="969">
        <f>B336+1</f>
        <v>45</v>
      </c>
      <c r="C348" s="1004" t="s">
        <v>6137</v>
      </c>
      <c r="D348" s="999" t="s">
        <v>3</v>
      </c>
      <c r="E348" s="999" t="s">
        <v>8</v>
      </c>
      <c r="F348" s="149" t="s">
        <v>11</v>
      </c>
      <c r="G348" s="149" t="s">
        <v>15</v>
      </c>
      <c r="H348" s="148" t="s">
        <v>3144</v>
      </c>
      <c r="I348" s="671" t="s">
        <v>5060</v>
      </c>
      <c r="J348" s="373" t="s">
        <v>171</v>
      </c>
      <c r="K348" s="373" t="s">
        <v>2273</v>
      </c>
      <c r="L348" s="152" t="str">
        <f>VLOOKUP(K348,CódigosRetorno!$A$2:$B$1683,2,FALSE)</f>
        <v>El dato ingresado en ChargeTotalAmount no cumple con el formato establecido</v>
      </c>
      <c r="M348" s="144" t="s">
        <v>424</v>
      </c>
      <c r="N348" s="151" t="s">
        <v>163</v>
      </c>
      <c r="O348" s="318"/>
    </row>
    <row r="349" spans="1:15" ht="24" x14ac:dyDescent="0.3">
      <c r="A349" s="318"/>
      <c r="B349" s="970"/>
      <c r="C349" s="1005"/>
      <c r="D349" s="1000"/>
      <c r="E349" s="1000"/>
      <c r="F349" s="151" t="s">
        <v>12</v>
      </c>
      <c r="G349" s="144" t="s">
        <v>5700</v>
      </c>
      <c r="H349" s="101" t="s">
        <v>3928</v>
      </c>
      <c r="I349" s="154" t="s">
        <v>4742</v>
      </c>
      <c r="J349" s="160" t="s">
        <v>171</v>
      </c>
      <c r="K349" s="162" t="s">
        <v>695</v>
      </c>
      <c r="L349" s="152" t="str">
        <f>VLOOKUP(K349,CódigosRetorno!$A$2:$B$1683,2,FALSE)</f>
        <v>La moneda debe ser la misma en todo el documento. Salvo las percepciones que sólo son en moneda nacional.</v>
      </c>
      <c r="M349" s="85" t="s">
        <v>424</v>
      </c>
      <c r="N349" s="151" t="s">
        <v>4533</v>
      </c>
      <c r="O349" s="318"/>
    </row>
    <row r="350" spans="1:15" ht="36" x14ac:dyDescent="0.3">
      <c r="A350" s="318"/>
      <c r="B350" s="969">
        <f>B348+1</f>
        <v>46</v>
      </c>
      <c r="C350" s="1004" t="s">
        <v>4184</v>
      </c>
      <c r="D350" s="999" t="s">
        <v>3</v>
      </c>
      <c r="E350" s="999" t="s">
        <v>4</v>
      </c>
      <c r="F350" s="999" t="s">
        <v>11</v>
      </c>
      <c r="G350" s="999" t="s">
        <v>15</v>
      </c>
      <c r="H350" s="1004" t="s">
        <v>3145</v>
      </c>
      <c r="I350" s="152" t="s">
        <v>5073</v>
      </c>
      <c r="J350" s="160" t="s">
        <v>171</v>
      </c>
      <c r="K350" s="162" t="s">
        <v>2275</v>
      </c>
      <c r="L350" s="152" t="str">
        <f>VLOOKUP(K350,CódigosRetorno!$A$2:$B$1683,2,FALSE)</f>
        <v>El dato ingresado en PayableAmount no cumple con el formato establecido</v>
      </c>
      <c r="M350" s="151" t="s">
        <v>424</v>
      </c>
      <c r="N350" s="151" t="s">
        <v>163</v>
      </c>
      <c r="O350" s="318"/>
    </row>
    <row r="351" spans="1:15" ht="120" x14ac:dyDescent="0.3">
      <c r="A351" s="318"/>
      <c r="B351" s="996"/>
      <c r="C351" s="1028"/>
      <c r="D351" s="1006"/>
      <c r="E351" s="1006"/>
      <c r="F351" s="1000"/>
      <c r="G351" s="1000"/>
      <c r="H351" s="1005"/>
      <c r="I351" s="442" t="s">
        <v>6138</v>
      </c>
      <c r="J351" s="447" t="s">
        <v>1075</v>
      </c>
      <c r="K351" s="445" t="s">
        <v>4978</v>
      </c>
      <c r="L351" s="152" t="str">
        <f>VLOOKUP(K351,CódigosRetorno!$A$2:$B$1683,2,FALSE)</f>
        <v>El importe total del comprobante no coincide con el valor calculado</v>
      </c>
      <c r="M351" s="151"/>
      <c r="N351" s="151" t="s">
        <v>163</v>
      </c>
      <c r="O351" s="318"/>
    </row>
    <row r="352" spans="1:15" ht="24" x14ac:dyDescent="0.3">
      <c r="A352" s="318"/>
      <c r="B352" s="970"/>
      <c r="C352" s="1005"/>
      <c r="D352" s="1000"/>
      <c r="E352" s="1000"/>
      <c r="F352" s="145" t="s">
        <v>12</v>
      </c>
      <c r="G352" s="149" t="s">
        <v>5700</v>
      </c>
      <c r="H352" s="101" t="s">
        <v>3928</v>
      </c>
      <c r="I352" s="154" t="s">
        <v>4742</v>
      </c>
      <c r="J352" s="160" t="s">
        <v>171</v>
      </c>
      <c r="K352" s="162" t="s">
        <v>695</v>
      </c>
      <c r="L352" s="152" t="str">
        <f>VLOOKUP(K352,CódigosRetorno!$A$2:$B$1683,2,FALSE)</f>
        <v>La moneda debe ser la misma en todo el documento. Salvo las percepciones que sólo son en moneda nacional.</v>
      </c>
      <c r="M352" s="144" t="s">
        <v>424</v>
      </c>
      <c r="N352" s="151" t="s">
        <v>4533</v>
      </c>
      <c r="O352" s="318"/>
    </row>
    <row r="353" spans="1:15" ht="24" x14ac:dyDescent="0.3">
      <c r="A353" s="318"/>
      <c r="B353" s="969">
        <f>B350+1</f>
        <v>47</v>
      </c>
      <c r="C353" s="1004" t="s">
        <v>5889</v>
      </c>
      <c r="D353" s="999" t="s">
        <v>3</v>
      </c>
      <c r="E353" s="999" t="s">
        <v>8</v>
      </c>
      <c r="F353" s="151" t="s">
        <v>11</v>
      </c>
      <c r="G353" s="144" t="s">
        <v>15</v>
      </c>
      <c r="H353" s="152" t="s">
        <v>5046</v>
      </c>
      <c r="I353" s="154" t="s">
        <v>5056</v>
      </c>
      <c r="J353" s="160" t="s">
        <v>1075</v>
      </c>
      <c r="K353" s="162" t="s">
        <v>5181</v>
      </c>
      <c r="L353" s="152" t="str">
        <f>VLOOKUP(K353,CódigosRetorno!$A$2:$B$1683,2,FALSE)</f>
        <v>El monto para el redondeo del Importe Total excede el valor permitido</v>
      </c>
      <c r="M353" s="144" t="s">
        <v>424</v>
      </c>
      <c r="N353" s="151" t="s">
        <v>163</v>
      </c>
      <c r="O353" s="318"/>
    </row>
    <row r="354" spans="1:15" ht="24" x14ac:dyDescent="0.3">
      <c r="A354" s="318"/>
      <c r="B354" s="970"/>
      <c r="C354" s="1005"/>
      <c r="D354" s="1000"/>
      <c r="E354" s="1000"/>
      <c r="F354" s="151" t="s">
        <v>12</v>
      </c>
      <c r="G354" s="144" t="s">
        <v>5700</v>
      </c>
      <c r="H354" s="101" t="s">
        <v>3928</v>
      </c>
      <c r="I354" s="154" t="s">
        <v>4742</v>
      </c>
      <c r="J354" s="721" t="s">
        <v>171</v>
      </c>
      <c r="K354" s="722" t="s">
        <v>695</v>
      </c>
      <c r="L354" s="152" t="str">
        <f>VLOOKUP(K354,CódigosRetorno!$A$2:$B$1683,2,FALSE)</f>
        <v>La moneda debe ser la misma en todo el documento. Salvo las percepciones que sólo son en moneda nacional.</v>
      </c>
      <c r="M354" s="144" t="s">
        <v>424</v>
      </c>
      <c r="N354" s="151" t="s">
        <v>4533</v>
      </c>
      <c r="O354" s="318"/>
    </row>
    <row r="355" spans="1:15" x14ac:dyDescent="0.3">
      <c r="A355" s="318"/>
      <c r="B355" s="254" t="s">
        <v>5687</v>
      </c>
      <c r="C355" s="255"/>
      <c r="D355" s="255"/>
      <c r="E355" s="255"/>
      <c r="F355" s="255"/>
      <c r="G355" s="255"/>
      <c r="H355" s="255"/>
      <c r="I355" s="255"/>
      <c r="J355" s="255" t="s">
        <v>163</v>
      </c>
      <c r="K355" s="255" t="s">
        <v>163</v>
      </c>
      <c r="L355" s="179" t="str">
        <f>VLOOKUP(K355,CódigosRetorno!$A$2:$B$1683,2,FALSE)</f>
        <v>-</v>
      </c>
      <c r="M355" s="192"/>
      <c r="N355" s="192"/>
      <c r="O355" s="318"/>
    </row>
    <row r="356" spans="1:15" ht="24" x14ac:dyDescent="0.3">
      <c r="A356" s="318"/>
      <c r="B356" s="1179">
        <f>B353+1</f>
        <v>48</v>
      </c>
      <c r="C356" s="1168" t="s">
        <v>4004</v>
      </c>
      <c r="D356" s="1165" t="s">
        <v>3</v>
      </c>
      <c r="E356" s="1008" t="s">
        <v>8</v>
      </c>
      <c r="F356" s="155" t="s">
        <v>40</v>
      </c>
      <c r="G356" s="144" t="s">
        <v>5726</v>
      </c>
      <c r="H356" s="153" t="s">
        <v>4191</v>
      </c>
      <c r="I356" s="154" t="s">
        <v>4007</v>
      </c>
      <c r="J356" s="160" t="s">
        <v>171</v>
      </c>
      <c r="K356" s="160" t="s">
        <v>3729</v>
      </c>
      <c r="L356" s="152" t="str">
        <f>VLOOKUP(K356,CódigosRetorno!$A$2:$B$1683,2,FALSE)</f>
        <v>El valor del atributo no se encuentra en el catálogo</v>
      </c>
      <c r="M356" s="144" t="s">
        <v>424</v>
      </c>
      <c r="N356" s="151" t="s">
        <v>4652</v>
      </c>
      <c r="O356" s="318"/>
    </row>
    <row r="357" spans="1:15" ht="48" x14ac:dyDescent="0.3">
      <c r="A357" s="318"/>
      <c r="B357" s="1180"/>
      <c r="C357" s="1170"/>
      <c r="D357" s="1167"/>
      <c r="E357" s="1008"/>
      <c r="F357" s="155" t="s">
        <v>3906</v>
      </c>
      <c r="G357" s="144"/>
      <c r="H357" s="152" t="s">
        <v>4221</v>
      </c>
      <c r="I357" s="593" t="s">
        <v>6503</v>
      </c>
      <c r="J357" s="373" t="s">
        <v>171</v>
      </c>
      <c r="K357" s="374" t="s">
        <v>2654</v>
      </c>
      <c r="L357" s="152" t="str">
        <f>VLOOKUP(K357,CódigosRetorno!$A$2:$B$1683,2,FALSE)</f>
        <v>El dato ingresado en descripcion de leyenda no cumple con el formato establecido.</v>
      </c>
      <c r="M357" s="144" t="s">
        <v>424</v>
      </c>
      <c r="N357" s="163" t="s">
        <v>163</v>
      </c>
      <c r="O357" s="318"/>
    </row>
    <row r="358" spans="1:15" x14ac:dyDescent="0.3">
      <c r="A358" s="318"/>
      <c r="B358" s="187" t="s">
        <v>6123</v>
      </c>
      <c r="C358" s="179"/>
      <c r="D358" s="184"/>
      <c r="E358" s="184"/>
      <c r="F358" s="186"/>
      <c r="G358" s="184"/>
      <c r="H358" s="179" t="s">
        <v>163</v>
      </c>
      <c r="I358" s="259"/>
      <c r="J358" s="184" t="s">
        <v>163</v>
      </c>
      <c r="K358" s="190" t="s">
        <v>163</v>
      </c>
      <c r="L358" s="179" t="str">
        <f>VLOOKUP(K358,CódigosRetorno!$A$2:$B$1683,2,FALSE)</f>
        <v>-</v>
      </c>
      <c r="M358" s="184"/>
      <c r="N358" s="259"/>
      <c r="O358" s="318"/>
    </row>
    <row r="359" spans="1:15" ht="36" x14ac:dyDescent="0.3">
      <c r="A359" s="318"/>
      <c r="B359" s="969" t="s">
        <v>5227</v>
      </c>
      <c r="C359" s="1004" t="s">
        <v>6140</v>
      </c>
      <c r="D359" s="999" t="s">
        <v>14</v>
      </c>
      <c r="E359" s="999" t="s">
        <v>8</v>
      </c>
      <c r="F359" s="160" t="s">
        <v>5</v>
      </c>
      <c r="G359" s="151"/>
      <c r="H359" s="152" t="s">
        <v>4222</v>
      </c>
      <c r="I359" s="152" t="s">
        <v>4743</v>
      </c>
      <c r="J359" s="144" t="s">
        <v>1075</v>
      </c>
      <c r="K359" s="160" t="s">
        <v>3855</v>
      </c>
      <c r="L359" s="152" t="str">
        <f>VLOOKUP(K359,CódigosRetorno!$A$2:$B$1683,2,FALSE)</f>
        <v>No existe información en el nombre del concepto.</v>
      </c>
      <c r="M359" s="144" t="s">
        <v>424</v>
      </c>
      <c r="N359" s="163" t="s">
        <v>163</v>
      </c>
      <c r="O359" s="318"/>
    </row>
    <row r="360" spans="1:15" ht="24" x14ac:dyDescent="0.3">
      <c r="A360" s="318"/>
      <c r="B360" s="996"/>
      <c r="C360" s="1028"/>
      <c r="D360" s="1006"/>
      <c r="E360" s="1006"/>
      <c r="F360" s="1090" t="s">
        <v>40</v>
      </c>
      <c r="G360" s="999" t="s">
        <v>5714</v>
      </c>
      <c r="H360" s="1004" t="s">
        <v>4223</v>
      </c>
      <c r="I360" s="152" t="s">
        <v>4541</v>
      </c>
      <c r="J360" s="406" t="s">
        <v>1075</v>
      </c>
      <c r="K360" s="377" t="s">
        <v>4379</v>
      </c>
      <c r="L360" s="152" t="str">
        <f>VLOOKUP(K360,CódigosRetorno!$A$2:$B$1683,2,FALSE)</f>
        <v>El dato ingresado como codigo de identificación de concepto tributario no es valido (catalogo nro 55)</v>
      </c>
      <c r="M360" s="144" t="s">
        <v>424</v>
      </c>
      <c r="N360" s="151" t="s">
        <v>4646</v>
      </c>
      <c r="O360" s="318"/>
    </row>
    <row r="361" spans="1:15" ht="24" x14ac:dyDescent="0.3">
      <c r="A361" s="318"/>
      <c r="B361" s="996"/>
      <c r="C361" s="1028"/>
      <c r="D361" s="1006"/>
      <c r="E361" s="1006"/>
      <c r="F361" s="1096"/>
      <c r="G361" s="1006"/>
      <c r="H361" s="1028"/>
      <c r="I361" s="152" t="s">
        <v>4508</v>
      </c>
      <c r="J361" s="144" t="s">
        <v>171</v>
      </c>
      <c r="K361" s="160" t="s">
        <v>4437</v>
      </c>
      <c r="L361" s="152" t="str">
        <f>VLOOKUP(K361,CódigosRetorno!$A$2:$B$1683,2,FALSE)</f>
        <v>El XML no contiene el tag de Créditos Hipotecarios: Tipo de préstamo</v>
      </c>
      <c r="M361" s="144" t="s">
        <v>424</v>
      </c>
      <c r="N361" s="151" t="s">
        <v>4646</v>
      </c>
      <c r="O361" s="318"/>
    </row>
    <row r="362" spans="1:15" ht="36" x14ac:dyDescent="0.3">
      <c r="A362" s="318"/>
      <c r="B362" s="996"/>
      <c r="C362" s="1028"/>
      <c r="D362" s="1006"/>
      <c r="E362" s="1006"/>
      <c r="F362" s="1096"/>
      <c r="G362" s="1006"/>
      <c r="H362" s="1028"/>
      <c r="I362" s="152" t="s">
        <v>4509</v>
      </c>
      <c r="J362" s="144" t="s">
        <v>171</v>
      </c>
      <c r="K362" s="160" t="s">
        <v>4438</v>
      </c>
      <c r="L362" s="152" t="str">
        <f>VLOOKUP(K362,CódigosRetorno!$A$2:$B$1683,2,FALSE)</f>
        <v>El XML no contiene el tag de Créditos Hipotecarios: Partida Registral</v>
      </c>
      <c r="M362" s="144" t="s">
        <v>424</v>
      </c>
      <c r="N362" s="163" t="s">
        <v>163</v>
      </c>
      <c r="O362" s="318"/>
    </row>
    <row r="363" spans="1:15" ht="24" x14ac:dyDescent="0.3">
      <c r="A363" s="318"/>
      <c r="B363" s="996"/>
      <c r="C363" s="1028"/>
      <c r="D363" s="1006"/>
      <c r="E363" s="1006"/>
      <c r="F363" s="1096"/>
      <c r="G363" s="1006"/>
      <c r="H363" s="1028"/>
      <c r="I363" s="152" t="s">
        <v>4510</v>
      </c>
      <c r="J363" s="144" t="s">
        <v>171</v>
      </c>
      <c r="K363" s="160" t="s">
        <v>4439</v>
      </c>
      <c r="L363" s="152" t="str">
        <f>VLOOKUP(K363,CódigosRetorno!$A$2:$B$1683,2,FALSE)</f>
        <v>El XML no contiene el tag de Créditos Hipotecarios: Número de contrato</v>
      </c>
      <c r="M363" s="144" t="s">
        <v>424</v>
      </c>
      <c r="N363" s="163" t="s">
        <v>163</v>
      </c>
      <c r="O363" s="318"/>
    </row>
    <row r="364" spans="1:15" ht="24" x14ac:dyDescent="0.3">
      <c r="A364" s="318"/>
      <c r="B364" s="996"/>
      <c r="C364" s="1028"/>
      <c r="D364" s="1006"/>
      <c r="E364" s="1006"/>
      <c r="F364" s="1096"/>
      <c r="G364" s="1006"/>
      <c r="H364" s="1028"/>
      <c r="I364" s="152" t="s">
        <v>4511</v>
      </c>
      <c r="J364" s="144" t="s">
        <v>171</v>
      </c>
      <c r="K364" s="160" t="s">
        <v>4440</v>
      </c>
      <c r="L364" s="152" t="str">
        <f>VLOOKUP(K364,CódigosRetorno!$A$2:$B$1683,2,FALSE)</f>
        <v>El XML no contiene el tag de Créditos Hipotecarios: Fecha de otorgamiento del crédito</v>
      </c>
      <c r="M364" s="144" t="s">
        <v>424</v>
      </c>
      <c r="N364" s="163" t="s">
        <v>163</v>
      </c>
      <c r="O364" s="318"/>
    </row>
    <row r="365" spans="1:15" ht="36" x14ac:dyDescent="0.3">
      <c r="A365" s="318"/>
      <c r="B365" s="996"/>
      <c r="C365" s="1028"/>
      <c r="D365" s="1006"/>
      <c r="E365" s="1006"/>
      <c r="F365" s="1096"/>
      <c r="G365" s="1006"/>
      <c r="H365" s="1028"/>
      <c r="I365" s="152" t="s">
        <v>4512</v>
      </c>
      <c r="J365" s="144" t="s">
        <v>171</v>
      </c>
      <c r="K365" s="160" t="s">
        <v>4441</v>
      </c>
      <c r="L365" s="152" t="str">
        <f>VLOOKUP(K365,CódigosRetorno!$A$2:$B$1683,2,FALSE)</f>
        <v>El XML no contiene el tag de Créditos Hipotecarios: Dirección del predio - Código de ubigeo</v>
      </c>
      <c r="M365" s="144" t="s">
        <v>424</v>
      </c>
      <c r="N365" s="163" t="s">
        <v>163</v>
      </c>
      <c r="O365" s="318"/>
    </row>
    <row r="366" spans="1:15" ht="36" x14ac:dyDescent="0.3">
      <c r="A366" s="318"/>
      <c r="B366" s="996"/>
      <c r="C366" s="1028"/>
      <c r="D366" s="1006"/>
      <c r="E366" s="1006"/>
      <c r="F366" s="1097"/>
      <c r="G366" s="1000"/>
      <c r="H366" s="1005"/>
      <c r="I366" s="152" t="s">
        <v>4513</v>
      </c>
      <c r="J366" s="144" t="s">
        <v>171</v>
      </c>
      <c r="K366" s="160" t="s">
        <v>4442</v>
      </c>
      <c r="L366" s="152" t="str">
        <f>VLOOKUP(K366,CódigosRetorno!$A$2:$B$1683,2,FALSE)</f>
        <v>El XML no contiene el tag de Créditos Hipotecarios: Dirección del predio - Dirección completa</v>
      </c>
      <c r="M366" s="144" t="s">
        <v>424</v>
      </c>
      <c r="N366" s="163" t="s">
        <v>163</v>
      </c>
      <c r="O366" s="318"/>
    </row>
    <row r="367" spans="1:15" ht="24" x14ac:dyDescent="0.3">
      <c r="A367" s="318"/>
      <c r="B367" s="996"/>
      <c r="C367" s="1028"/>
      <c r="D367" s="1006"/>
      <c r="E367" s="1006"/>
      <c r="F367" s="1090"/>
      <c r="G367" s="151" t="s">
        <v>3983</v>
      </c>
      <c r="H367" s="152" t="s">
        <v>3888</v>
      </c>
      <c r="I367" s="152" t="s">
        <v>6442</v>
      </c>
      <c r="J367" s="144" t="s">
        <v>1075</v>
      </c>
      <c r="K367" s="160" t="s">
        <v>4227</v>
      </c>
      <c r="L367" s="152" t="str">
        <f>VLOOKUP(K367,CódigosRetorno!$A$2:$B$1683,2,FALSE)</f>
        <v>El dato ingresado como atributo @listName es incorrecto.</v>
      </c>
      <c r="M367" s="144" t="s">
        <v>424</v>
      </c>
      <c r="N367" s="163" t="s">
        <v>163</v>
      </c>
      <c r="O367" s="318"/>
    </row>
    <row r="368" spans="1:15" ht="24" x14ac:dyDescent="0.3">
      <c r="A368" s="318"/>
      <c r="B368" s="996"/>
      <c r="C368" s="1028"/>
      <c r="D368" s="1006"/>
      <c r="E368" s="1006"/>
      <c r="F368" s="1096"/>
      <c r="G368" s="151" t="s">
        <v>3885</v>
      </c>
      <c r="H368" s="152" t="s">
        <v>3886</v>
      </c>
      <c r="I368" s="152" t="s">
        <v>4238</v>
      </c>
      <c r="J368" s="160" t="s">
        <v>1075</v>
      </c>
      <c r="K368" s="162" t="s">
        <v>4226</v>
      </c>
      <c r="L368" s="152" t="str">
        <f>VLOOKUP(K368,CódigosRetorno!$A$2:$B$1683,2,FALSE)</f>
        <v>El dato ingresado como atributo @listAgencyName es incorrecto.</v>
      </c>
      <c r="M368" s="144" t="s">
        <v>424</v>
      </c>
      <c r="N368" s="163" t="s">
        <v>163</v>
      </c>
      <c r="O368" s="318"/>
    </row>
    <row r="369" spans="1:15" ht="24" x14ac:dyDescent="0.3">
      <c r="A369" s="318"/>
      <c r="B369" s="996"/>
      <c r="C369" s="1028"/>
      <c r="D369" s="1006"/>
      <c r="E369" s="1006"/>
      <c r="F369" s="1097"/>
      <c r="G369" s="163" t="s">
        <v>3984</v>
      </c>
      <c r="H369" s="101" t="s">
        <v>3890</v>
      </c>
      <c r="I369" s="152" t="s">
        <v>6443</v>
      </c>
      <c r="J369" s="160" t="s">
        <v>1075</v>
      </c>
      <c r="K369" s="162" t="s">
        <v>4228</v>
      </c>
      <c r="L369" s="152" t="str">
        <f>VLOOKUP(K369,CódigosRetorno!$A$2:$B$1683,2,FALSE)</f>
        <v>El dato ingresado como atributo @listURI es incorrecto.</v>
      </c>
      <c r="M369" s="144" t="s">
        <v>424</v>
      </c>
      <c r="N369" s="163" t="s">
        <v>163</v>
      </c>
      <c r="O369" s="318"/>
    </row>
    <row r="370" spans="1:15" ht="36" x14ac:dyDescent="0.3">
      <c r="A370" s="318"/>
      <c r="B370" s="996"/>
      <c r="C370" s="1028"/>
      <c r="D370" s="1006"/>
      <c r="E370" s="1006"/>
      <c r="F370" s="1090" t="s">
        <v>4113</v>
      </c>
      <c r="G370" s="1090" t="s">
        <v>5734</v>
      </c>
      <c r="H370" s="1004" t="s">
        <v>6139</v>
      </c>
      <c r="I370" s="152" t="s">
        <v>5078</v>
      </c>
      <c r="J370" s="144" t="s">
        <v>171</v>
      </c>
      <c r="K370" s="160" t="s">
        <v>3787</v>
      </c>
      <c r="L370" s="152" t="str">
        <f>VLOOKUP(K370,CódigosRetorno!$A$2:$B$1683,2,FALSE)</f>
        <v>El XML no contiene tag o no existe información del valor del concepto por linea.</v>
      </c>
      <c r="M370" s="144" t="s">
        <v>424</v>
      </c>
      <c r="N370" s="163" t="s">
        <v>163</v>
      </c>
      <c r="O370" s="318"/>
    </row>
    <row r="371" spans="1:15" ht="24" x14ac:dyDescent="0.3">
      <c r="A371" s="318"/>
      <c r="B371" s="996"/>
      <c r="C371" s="1028"/>
      <c r="D371" s="1006"/>
      <c r="E371" s="1006"/>
      <c r="F371" s="1096"/>
      <c r="G371" s="1096"/>
      <c r="H371" s="1028"/>
      <c r="I371" s="152" t="s">
        <v>4883</v>
      </c>
      <c r="J371" s="144" t="s">
        <v>1075</v>
      </c>
      <c r="K371" s="160" t="s">
        <v>4401</v>
      </c>
      <c r="L371" s="152" t="str">
        <f>VLOOKUP(K371,CódigosRetorno!$A$2:$B$1683,2,FALSE)</f>
        <v>El dato ingresado como valor del concepto de la linea no cumple con el formato establecido.</v>
      </c>
      <c r="M371" s="144" t="s">
        <v>424</v>
      </c>
      <c r="N371" s="151" t="s">
        <v>4660</v>
      </c>
      <c r="O371" s="318"/>
    </row>
    <row r="372" spans="1:15" ht="24" x14ac:dyDescent="0.3">
      <c r="A372" s="318"/>
      <c r="B372" s="996"/>
      <c r="C372" s="1028"/>
      <c r="D372" s="1006"/>
      <c r="E372" s="1006"/>
      <c r="F372" s="1096"/>
      <c r="G372" s="1096"/>
      <c r="H372" s="1028"/>
      <c r="I372" s="152" t="s">
        <v>4884</v>
      </c>
      <c r="J372" s="144" t="s">
        <v>1075</v>
      </c>
      <c r="K372" s="160" t="s">
        <v>4401</v>
      </c>
      <c r="L372" s="152" t="str">
        <f>VLOOKUP(K372,CódigosRetorno!$A$2:$B$1683,2,FALSE)</f>
        <v>El dato ingresado como valor del concepto de la linea no cumple con el formato establecido.</v>
      </c>
      <c r="M372" s="144" t="s">
        <v>424</v>
      </c>
      <c r="N372" s="151" t="s">
        <v>4659</v>
      </c>
      <c r="O372" s="318"/>
    </row>
    <row r="373" spans="1:15" ht="60" x14ac:dyDescent="0.3">
      <c r="A373" s="318"/>
      <c r="B373" s="996"/>
      <c r="C373" s="1028"/>
      <c r="D373" s="1006"/>
      <c r="E373" s="1006"/>
      <c r="F373" s="1096"/>
      <c r="G373" s="1096"/>
      <c r="H373" s="1028"/>
      <c r="I373" s="593" t="s">
        <v>6499</v>
      </c>
      <c r="J373" s="588" t="s">
        <v>1075</v>
      </c>
      <c r="K373" s="373" t="s">
        <v>4401</v>
      </c>
      <c r="L373" s="152" t="str">
        <f>VLOOKUP(K373,CódigosRetorno!$A$2:$B$1683,2,FALSE)</f>
        <v>El dato ingresado como valor del concepto de la linea no cumple con el formato establecido.</v>
      </c>
      <c r="M373" s="144" t="s">
        <v>424</v>
      </c>
      <c r="N373" s="163" t="s">
        <v>163</v>
      </c>
      <c r="O373" s="318"/>
    </row>
    <row r="374" spans="1:15" ht="60" x14ac:dyDescent="0.3">
      <c r="A374" s="318"/>
      <c r="B374" s="996"/>
      <c r="C374" s="1028"/>
      <c r="D374" s="1006"/>
      <c r="E374" s="1006"/>
      <c r="F374" s="1096"/>
      <c r="G374" s="1096"/>
      <c r="H374" s="1028"/>
      <c r="I374" s="593" t="s">
        <v>6500</v>
      </c>
      <c r="J374" s="588" t="s">
        <v>1075</v>
      </c>
      <c r="K374" s="373" t="s">
        <v>4401</v>
      </c>
      <c r="L374" s="152" t="str">
        <f>VLOOKUP(K374,CódigosRetorno!$A$2:$B$1683,2,FALSE)</f>
        <v>El dato ingresado como valor del concepto de la linea no cumple con el formato establecido.</v>
      </c>
      <c r="M374" s="144" t="s">
        <v>424</v>
      </c>
      <c r="N374" s="163" t="s">
        <v>163</v>
      </c>
      <c r="O374" s="318"/>
    </row>
    <row r="375" spans="1:15" ht="24" x14ac:dyDescent="0.3">
      <c r="A375" s="318"/>
      <c r="B375" s="996"/>
      <c r="C375" s="1028"/>
      <c r="D375" s="1006"/>
      <c r="E375" s="1006"/>
      <c r="F375" s="1096"/>
      <c r="G375" s="1096"/>
      <c r="H375" s="1028"/>
      <c r="I375" s="152" t="s">
        <v>4319</v>
      </c>
      <c r="J375" s="144" t="s">
        <v>1075</v>
      </c>
      <c r="K375" s="160" t="s">
        <v>4401</v>
      </c>
      <c r="L375" s="152" t="str">
        <f>VLOOKUP(K375,CódigosRetorno!$A$2:$B$1683,2,FALSE)</f>
        <v>El dato ingresado como valor del concepto de la linea no cumple con el formato establecido.</v>
      </c>
      <c r="M375" s="144" t="s">
        <v>424</v>
      </c>
      <c r="N375" s="163" t="s">
        <v>163</v>
      </c>
      <c r="O375" s="318"/>
    </row>
    <row r="376" spans="1:15" ht="24" x14ac:dyDescent="0.3">
      <c r="A376" s="318"/>
      <c r="B376" s="996"/>
      <c r="C376" s="1028"/>
      <c r="D376" s="1006"/>
      <c r="E376" s="1006"/>
      <c r="F376" s="1096"/>
      <c r="G376" s="1096"/>
      <c r="H376" s="1028"/>
      <c r="I376" s="152" t="s">
        <v>4885</v>
      </c>
      <c r="J376" s="144" t="s">
        <v>1075</v>
      </c>
      <c r="K376" s="160" t="s">
        <v>4401</v>
      </c>
      <c r="L376" s="152" t="str">
        <f>VLOOKUP(K376,CódigosRetorno!$A$2:$B$1683,2,FALSE)</f>
        <v>El dato ingresado como valor del concepto de la linea no cumple con el formato establecido.</v>
      </c>
      <c r="M376" s="144" t="s">
        <v>424</v>
      </c>
      <c r="N376" s="151" t="s">
        <v>4642</v>
      </c>
      <c r="O376" s="318"/>
    </row>
    <row r="377" spans="1:15" ht="60" x14ac:dyDescent="0.3">
      <c r="A377" s="318"/>
      <c r="B377" s="970"/>
      <c r="C377" s="1005"/>
      <c r="D377" s="1000"/>
      <c r="E377" s="1000"/>
      <c r="F377" s="1097"/>
      <c r="G377" s="1097"/>
      <c r="H377" s="1005"/>
      <c r="I377" s="593" t="s">
        <v>6501</v>
      </c>
      <c r="J377" s="588" t="s">
        <v>1075</v>
      </c>
      <c r="K377" s="373" t="s">
        <v>4401</v>
      </c>
      <c r="L377" s="152" t="str">
        <f>VLOOKUP(K377,CódigosRetorno!$A$2:$B$1683,2,FALSE)</f>
        <v>El dato ingresado como valor del concepto de la linea no cumple con el formato establecido.</v>
      </c>
      <c r="M377" s="144" t="s">
        <v>424</v>
      </c>
      <c r="N377" s="163" t="s">
        <v>163</v>
      </c>
      <c r="O377" s="318"/>
    </row>
    <row r="378" spans="1:15" x14ac:dyDescent="0.3">
      <c r="A378" s="318"/>
      <c r="B378" s="306"/>
      <c r="C378" s="318"/>
      <c r="D378" s="319"/>
      <c r="E378" s="306"/>
      <c r="F378" s="319"/>
      <c r="G378" s="319"/>
      <c r="H378" s="305"/>
      <c r="I378" s="318"/>
      <c r="J378" s="306"/>
      <c r="K378" s="308"/>
      <c r="L378" s="320"/>
      <c r="M378" s="306"/>
      <c r="N378" s="313"/>
      <c r="O378" s="318"/>
    </row>
    <row r="379" spans="1:15" hidden="1" x14ac:dyDescent="0.3"/>
    <row r="380" spans="1:15" hidden="1" x14ac:dyDescent="0.3"/>
    <row r="381" spans="1:15" hidden="1" x14ac:dyDescent="0.3"/>
    <row r="382" spans="1:15" hidden="1" x14ac:dyDescent="0.3"/>
    <row r="383" spans="1:15" hidden="1" x14ac:dyDescent="0.3"/>
    <row r="384" spans="1:15"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x14ac:dyDescent="0.3"/>
  </sheetData>
  <mergeCells count="402">
    <mergeCell ref="G320:G323"/>
    <mergeCell ref="H320:H323"/>
    <mergeCell ref="H313:H314"/>
    <mergeCell ref="H303:H307"/>
    <mergeCell ref="G299:G301"/>
    <mergeCell ref="H299:H301"/>
    <mergeCell ref="F311:F312"/>
    <mergeCell ref="H292:H293"/>
    <mergeCell ref="H275:H276"/>
    <mergeCell ref="F281:F282"/>
    <mergeCell ref="H284:H286"/>
    <mergeCell ref="G313:G314"/>
    <mergeCell ref="G311:G312"/>
    <mergeCell ref="H311:H312"/>
    <mergeCell ref="H294:H297"/>
    <mergeCell ref="F290:F291"/>
    <mergeCell ref="G290:G291"/>
    <mergeCell ref="H290:H291"/>
    <mergeCell ref="F277:F279"/>
    <mergeCell ref="G277:G279"/>
    <mergeCell ref="F275:F276"/>
    <mergeCell ref="G275:G276"/>
    <mergeCell ref="F284:F286"/>
    <mergeCell ref="F299:F301"/>
    <mergeCell ref="F164:F167"/>
    <mergeCell ref="H150:H152"/>
    <mergeCell ref="G150:G152"/>
    <mergeCell ref="F150:F152"/>
    <mergeCell ref="H164:H167"/>
    <mergeCell ref="G128:G131"/>
    <mergeCell ref="F132:F134"/>
    <mergeCell ref="F128:F131"/>
    <mergeCell ref="H135:H143"/>
    <mergeCell ref="G135:G143"/>
    <mergeCell ref="F135:F143"/>
    <mergeCell ref="G147:G148"/>
    <mergeCell ref="H147:H148"/>
    <mergeCell ref="G144:G145"/>
    <mergeCell ref="H144:H145"/>
    <mergeCell ref="F367:F369"/>
    <mergeCell ref="F370:F377"/>
    <mergeCell ref="G370:G377"/>
    <mergeCell ref="H370:H377"/>
    <mergeCell ref="G360:G366"/>
    <mergeCell ref="H360:H366"/>
    <mergeCell ref="B356:B357"/>
    <mergeCell ref="C356:C357"/>
    <mergeCell ref="D356:D357"/>
    <mergeCell ref="E356:E357"/>
    <mergeCell ref="B359:B377"/>
    <mergeCell ref="C359:C377"/>
    <mergeCell ref="D359:D377"/>
    <mergeCell ref="E359:E377"/>
    <mergeCell ref="F360:F366"/>
    <mergeCell ref="D350:D352"/>
    <mergeCell ref="E350:E352"/>
    <mergeCell ref="B348:B349"/>
    <mergeCell ref="C348:C349"/>
    <mergeCell ref="D348:D349"/>
    <mergeCell ref="E348:E349"/>
    <mergeCell ref="B353:B354"/>
    <mergeCell ref="C353:C354"/>
    <mergeCell ref="D353:D354"/>
    <mergeCell ref="E353:E354"/>
    <mergeCell ref="B202:B224"/>
    <mergeCell ref="H181:H186"/>
    <mergeCell ref="F187:F189"/>
    <mergeCell ref="G214:G218"/>
    <mergeCell ref="H214:H218"/>
    <mergeCell ref="E164:E201"/>
    <mergeCell ref="G211:G213"/>
    <mergeCell ref="G350:G351"/>
    <mergeCell ref="F350:F351"/>
    <mergeCell ref="B336:B347"/>
    <mergeCell ref="C336:C347"/>
    <mergeCell ref="D336:D347"/>
    <mergeCell ref="E336:E347"/>
    <mergeCell ref="F334:F335"/>
    <mergeCell ref="G334:G335"/>
    <mergeCell ref="H350:H351"/>
    <mergeCell ref="B164:B201"/>
    <mergeCell ref="C164:C201"/>
    <mergeCell ref="D164:D201"/>
    <mergeCell ref="F196:F198"/>
    <mergeCell ref="G199:G200"/>
    <mergeCell ref="F199:F200"/>
    <mergeCell ref="B350:B352"/>
    <mergeCell ref="C350:C352"/>
    <mergeCell ref="D159:D163"/>
    <mergeCell ref="E159:E163"/>
    <mergeCell ref="F159:F162"/>
    <mergeCell ref="B150:B158"/>
    <mergeCell ref="C150:C158"/>
    <mergeCell ref="D150:D158"/>
    <mergeCell ref="E150:E155"/>
    <mergeCell ref="F154:F155"/>
    <mergeCell ref="G154:G155"/>
    <mergeCell ref="E156:E158"/>
    <mergeCell ref="F156:F158"/>
    <mergeCell ref="B159:B163"/>
    <mergeCell ref="C159:C163"/>
    <mergeCell ref="G159:G162"/>
    <mergeCell ref="E121:E122"/>
    <mergeCell ref="B147:B149"/>
    <mergeCell ref="C147:C149"/>
    <mergeCell ref="D147:D149"/>
    <mergeCell ref="E147:E149"/>
    <mergeCell ref="F147:F148"/>
    <mergeCell ref="B135:B145"/>
    <mergeCell ref="C135:C145"/>
    <mergeCell ref="F144:F145"/>
    <mergeCell ref="B125:B126"/>
    <mergeCell ref="C125:C126"/>
    <mergeCell ref="D125:D126"/>
    <mergeCell ref="E125:E126"/>
    <mergeCell ref="F125:F126"/>
    <mergeCell ref="C128:C134"/>
    <mergeCell ref="B128:B134"/>
    <mergeCell ref="E128:E134"/>
    <mergeCell ref="D128:D134"/>
    <mergeCell ref="D135:D144"/>
    <mergeCell ref="E135:E144"/>
    <mergeCell ref="B112:B117"/>
    <mergeCell ref="C112:C117"/>
    <mergeCell ref="D112:D117"/>
    <mergeCell ref="E112:E117"/>
    <mergeCell ref="F112:F113"/>
    <mergeCell ref="G112:G113"/>
    <mergeCell ref="H112:H113"/>
    <mergeCell ref="F115:F117"/>
    <mergeCell ref="G125:G126"/>
    <mergeCell ref="H125:H126"/>
    <mergeCell ref="B119:B120"/>
    <mergeCell ref="C119:C120"/>
    <mergeCell ref="D119:D120"/>
    <mergeCell ref="E119:E120"/>
    <mergeCell ref="F119:F120"/>
    <mergeCell ref="G119:G120"/>
    <mergeCell ref="H119:H120"/>
    <mergeCell ref="B121:B124"/>
    <mergeCell ref="C121:C124"/>
    <mergeCell ref="D121:D124"/>
    <mergeCell ref="E123:E124"/>
    <mergeCell ref="F123:F124"/>
    <mergeCell ref="F121:F122"/>
    <mergeCell ref="G121:G122"/>
    <mergeCell ref="B106:B111"/>
    <mergeCell ref="C106:C111"/>
    <mergeCell ref="D106:D111"/>
    <mergeCell ref="E106:E111"/>
    <mergeCell ref="F106:F107"/>
    <mergeCell ref="G106:G107"/>
    <mergeCell ref="H106:H107"/>
    <mergeCell ref="B77:B82"/>
    <mergeCell ref="C77:C82"/>
    <mergeCell ref="D77:D82"/>
    <mergeCell ref="E77:E82"/>
    <mergeCell ref="F79:F81"/>
    <mergeCell ref="E98:E102"/>
    <mergeCell ref="E103:E105"/>
    <mergeCell ref="F109:F111"/>
    <mergeCell ref="F103:F105"/>
    <mergeCell ref="B75:B76"/>
    <mergeCell ref="C75:C76"/>
    <mergeCell ref="D75:D76"/>
    <mergeCell ref="E75:E76"/>
    <mergeCell ref="F75:F76"/>
    <mergeCell ref="H84:H97"/>
    <mergeCell ref="B98:B105"/>
    <mergeCell ref="C98:C105"/>
    <mergeCell ref="D98:D105"/>
    <mergeCell ref="F98:F102"/>
    <mergeCell ref="G98:G102"/>
    <mergeCell ref="H98:H102"/>
    <mergeCell ref="B84:B97"/>
    <mergeCell ref="C84:C97"/>
    <mergeCell ref="D84:D97"/>
    <mergeCell ref="E84:E97"/>
    <mergeCell ref="F84:F97"/>
    <mergeCell ref="G84:G97"/>
    <mergeCell ref="G75:G76"/>
    <mergeCell ref="H75:H76"/>
    <mergeCell ref="B65:B74"/>
    <mergeCell ref="C65:C74"/>
    <mergeCell ref="D65:D74"/>
    <mergeCell ref="E65:E71"/>
    <mergeCell ref="F65:F69"/>
    <mergeCell ref="G65:G69"/>
    <mergeCell ref="E72:E74"/>
    <mergeCell ref="F72:F74"/>
    <mergeCell ref="B48:B59"/>
    <mergeCell ref="C48:C59"/>
    <mergeCell ref="D48:D59"/>
    <mergeCell ref="E48:E59"/>
    <mergeCell ref="F52:F53"/>
    <mergeCell ref="F57:F59"/>
    <mergeCell ref="B60:B63"/>
    <mergeCell ref="C60:C63"/>
    <mergeCell ref="D60:D63"/>
    <mergeCell ref="E60:E61"/>
    <mergeCell ref="F60:F61"/>
    <mergeCell ref="E62:E63"/>
    <mergeCell ref="F62:F63"/>
    <mergeCell ref="F70:F71"/>
    <mergeCell ref="G70:G71"/>
    <mergeCell ref="G60:G61"/>
    <mergeCell ref="B35:B43"/>
    <mergeCell ref="C35:C43"/>
    <mergeCell ref="D35:D43"/>
    <mergeCell ref="B45:B47"/>
    <mergeCell ref="C45:C47"/>
    <mergeCell ref="D45:D47"/>
    <mergeCell ref="E45:E47"/>
    <mergeCell ref="F45:F47"/>
    <mergeCell ref="F39:F40"/>
    <mergeCell ref="F35:F38"/>
    <mergeCell ref="E41:E43"/>
    <mergeCell ref="F41:F43"/>
    <mergeCell ref="B29:B31"/>
    <mergeCell ref="C29:C31"/>
    <mergeCell ref="D29:D31"/>
    <mergeCell ref="E29:E31"/>
    <mergeCell ref="F29:F31"/>
    <mergeCell ref="G29:G31"/>
    <mergeCell ref="B27:B28"/>
    <mergeCell ref="C27:C28"/>
    <mergeCell ref="D27:D28"/>
    <mergeCell ref="E27:E28"/>
    <mergeCell ref="F27:F28"/>
    <mergeCell ref="G27:G28"/>
    <mergeCell ref="D17:D19"/>
    <mergeCell ref="E17:E19"/>
    <mergeCell ref="F17:F19"/>
    <mergeCell ref="B21:B26"/>
    <mergeCell ref="C21:C26"/>
    <mergeCell ref="D21:D26"/>
    <mergeCell ref="E21:E23"/>
    <mergeCell ref="F21:F23"/>
    <mergeCell ref="G21:G23"/>
    <mergeCell ref="G17:G19"/>
    <mergeCell ref="H29:H31"/>
    <mergeCell ref="E35:E40"/>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9"/>
    <mergeCell ref="C17:C19"/>
    <mergeCell ref="H60:H61"/>
    <mergeCell ref="H10:H16"/>
    <mergeCell ref="H17:H19"/>
    <mergeCell ref="H21:H23"/>
    <mergeCell ref="H45:H47"/>
    <mergeCell ref="C202:C224"/>
    <mergeCell ref="D202:D224"/>
    <mergeCell ref="E202:E224"/>
    <mergeCell ref="F204:F206"/>
    <mergeCell ref="G204:G206"/>
    <mergeCell ref="G222:G223"/>
    <mergeCell ref="H222:H223"/>
    <mergeCell ref="F219:F221"/>
    <mergeCell ref="F222:F223"/>
    <mergeCell ref="F214:F218"/>
    <mergeCell ref="F211:F213"/>
    <mergeCell ref="E24:E26"/>
    <mergeCell ref="F24:F26"/>
    <mergeCell ref="G45:G47"/>
    <mergeCell ref="G39:G40"/>
    <mergeCell ref="H39:H40"/>
    <mergeCell ref="G35:G38"/>
    <mergeCell ref="H35:H38"/>
    <mergeCell ref="H27:H28"/>
    <mergeCell ref="F169:F174"/>
    <mergeCell ref="G169:G174"/>
    <mergeCell ref="G262:G263"/>
    <mergeCell ref="F208:F210"/>
    <mergeCell ref="G208:G210"/>
    <mergeCell ref="G190:G195"/>
    <mergeCell ref="H190:H195"/>
    <mergeCell ref="F190:F195"/>
    <mergeCell ref="H199:H200"/>
    <mergeCell ref="H208:H210"/>
    <mergeCell ref="F228:F230"/>
    <mergeCell ref="G228:G230"/>
    <mergeCell ref="H228:H230"/>
    <mergeCell ref="F181:F186"/>
    <mergeCell ref="G181:G186"/>
    <mergeCell ref="H169:H174"/>
    <mergeCell ref="F176:F180"/>
    <mergeCell ref="G176:G180"/>
    <mergeCell ref="H176:H180"/>
    <mergeCell ref="G256:G260"/>
    <mergeCell ref="G225:G226"/>
    <mergeCell ref="H225:H226"/>
    <mergeCell ref="H273:H274"/>
    <mergeCell ref="H235:H237"/>
    <mergeCell ref="H65:H69"/>
    <mergeCell ref="H70:H71"/>
    <mergeCell ref="H256:H260"/>
    <mergeCell ref="H262:H263"/>
    <mergeCell ref="H204:H206"/>
    <mergeCell ref="H211:H213"/>
    <mergeCell ref="H128:H131"/>
    <mergeCell ref="G249:G254"/>
    <mergeCell ref="H121:H122"/>
    <mergeCell ref="H154:H155"/>
    <mergeCell ref="H159:H162"/>
    <mergeCell ref="G164:G167"/>
    <mergeCell ref="G265:G269"/>
    <mergeCell ref="G284:G286"/>
    <mergeCell ref="G294:G297"/>
    <mergeCell ref="F294:F297"/>
    <mergeCell ref="F303:F307"/>
    <mergeCell ref="F292:F293"/>
    <mergeCell ref="G292:G293"/>
    <mergeCell ref="G303:G307"/>
    <mergeCell ref="F270:F272"/>
    <mergeCell ref="F273:F274"/>
    <mergeCell ref="G273:G274"/>
    <mergeCell ref="C294:C314"/>
    <mergeCell ref="D294:D314"/>
    <mergeCell ref="E315:E335"/>
    <mergeCell ref="E294:E314"/>
    <mergeCell ref="B249:B255"/>
    <mergeCell ref="C249:C255"/>
    <mergeCell ref="D249:D255"/>
    <mergeCell ref="E249:E255"/>
    <mergeCell ref="F265:F269"/>
    <mergeCell ref="E256:E276"/>
    <mergeCell ref="F262:F263"/>
    <mergeCell ref="B256:B276"/>
    <mergeCell ref="C256:C276"/>
    <mergeCell ref="D256:D276"/>
    <mergeCell ref="F313:F314"/>
    <mergeCell ref="F320:F323"/>
    <mergeCell ref="F256:F260"/>
    <mergeCell ref="F249:F254"/>
    <mergeCell ref="F308:F310"/>
    <mergeCell ref="B225:B243"/>
    <mergeCell ref="C225:C243"/>
    <mergeCell ref="F238:F240"/>
    <mergeCell ref="F241:F242"/>
    <mergeCell ref="D225:D243"/>
    <mergeCell ref="E225:E243"/>
    <mergeCell ref="H265:H269"/>
    <mergeCell ref="H277:H279"/>
    <mergeCell ref="G281:G282"/>
    <mergeCell ref="H281:H282"/>
    <mergeCell ref="H249:H254"/>
    <mergeCell ref="F232:F234"/>
    <mergeCell ref="G232:G234"/>
    <mergeCell ref="H232:H234"/>
    <mergeCell ref="G241:G242"/>
    <mergeCell ref="H241:H242"/>
    <mergeCell ref="D277:D293"/>
    <mergeCell ref="E277:E293"/>
    <mergeCell ref="H244:H246"/>
    <mergeCell ref="G244:G246"/>
    <mergeCell ref="F244:F246"/>
    <mergeCell ref="F225:F226"/>
    <mergeCell ref="F235:F237"/>
    <mergeCell ref="G235:G237"/>
    <mergeCell ref="F346:F347"/>
    <mergeCell ref="G346:G347"/>
    <mergeCell ref="H346:H347"/>
    <mergeCell ref="H334:H335"/>
    <mergeCell ref="E244:E247"/>
    <mergeCell ref="B277:B293"/>
    <mergeCell ref="C277:C293"/>
    <mergeCell ref="H325:H328"/>
    <mergeCell ref="H332:H333"/>
    <mergeCell ref="G325:G328"/>
    <mergeCell ref="B315:B335"/>
    <mergeCell ref="C315:C335"/>
    <mergeCell ref="D315:D335"/>
    <mergeCell ref="F332:F333"/>
    <mergeCell ref="G332:G333"/>
    <mergeCell ref="F329:F331"/>
    <mergeCell ref="F325:F328"/>
    <mergeCell ref="F315:F317"/>
    <mergeCell ref="G315:G317"/>
    <mergeCell ref="H315:H317"/>
    <mergeCell ref="B244:B247"/>
    <mergeCell ref="C244:C247"/>
    <mergeCell ref="D244:D247"/>
    <mergeCell ref="B294:B314"/>
  </mergeCells>
  <pageMargins left="0.7" right="0.7" top="0.75" bottom="0.75" header="0.3" footer="0.3"/>
  <pageSetup orientation="portrait" r:id="rId1"/>
  <ignoredErrors>
    <ignoredError sqref="K5:K8 K83:K90 K68:K76 K19:K34 K348:K353 K36 K146:K149 K92:K98 K103:K113 K39:K42 K151:K154 K255 K244:K251 K163:K166 K168:K175 K115:K119 K48:K66 K259:K266 K279:K281 K283:K285 K324:K326 K194:K207 K268:K277 K287:K293 K306:K314 K328:K335 K319:K322 K132:K134 K156:K160 K355:K377 K257 K295:K304 K316:K317 K121 K123:K128 K10:K12 K177:K191 K209:K224 K44:K45 K17 K100"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378"/>
  <sheetViews>
    <sheetView showGridLines="0" tabSelected="1" zoomScaleNormal="100" workbookViewId="0">
      <pane xSplit="3" ySplit="2" topLeftCell="F69" activePane="bottomRight" state="frozen"/>
      <selection activeCell="C2" sqref="C2"/>
      <selection pane="topRight" activeCell="C2" sqref="C2"/>
      <selection pane="bottomLeft" activeCell="C2" sqref="C2"/>
      <selection pane="bottomRight" activeCell="I72" sqref="I72"/>
    </sheetView>
  </sheetViews>
  <sheetFormatPr baseColWidth="10" defaultColWidth="0" defaultRowHeight="14.4" x14ac:dyDescent="0.3"/>
  <cols>
    <col min="1" max="1" width="2.5546875" customWidth="1"/>
    <col min="2" max="2" width="4.44140625" customWidth="1"/>
    <col min="3" max="3" width="28.5546875" customWidth="1"/>
    <col min="4" max="4" width="7.44140625" customWidth="1"/>
    <col min="5" max="5" width="11.44140625" customWidth="1"/>
    <col min="6" max="6" width="10" customWidth="1"/>
    <col min="7" max="7" width="14.44140625" customWidth="1"/>
    <col min="8" max="8" width="35.44140625" customWidth="1"/>
    <col min="9" max="9" width="41.44140625" customWidth="1"/>
    <col min="10" max="11" width="10" customWidth="1"/>
    <col min="12" max="12" width="41.44140625" customWidth="1"/>
    <col min="13" max="13" width="0" hidden="1" customWidth="1"/>
    <col min="14" max="14" width="15.5546875" style="387" customWidth="1"/>
    <col min="15" max="15" width="2.5546875" customWidth="1"/>
    <col min="16" max="23" width="0" hidden="1" customWidth="1"/>
    <col min="24" max="16384" width="11.44140625" hidden="1"/>
  </cols>
  <sheetData>
    <row r="1" spans="1:15" x14ac:dyDescent="0.3">
      <c r="A1" s="314"/>
      <c r="B1" s="310"/>
      <c r="C1" s="318"/>
      <c r="D1" s="319"/>
      <c r="E1" s="306"/>
      <c r="F1" s="319"/>
      <c r="G1" s="319"/>
      <c r="H1" s="320"/>
      <c r="I1" s="314"/>
      <c r="J1" s="300"/>
      <c r="K1" s="301"/>
      <c r="L1" s="317"/>
      <c r="M1" s="300"/>
      <c r="N1" s="300"/>
      <c r="O1" s="314"/>
    </row>
    <row r="2" spans="1:15" ht="96" x14ac:dyDescent="0.3">
      <c r="A2" s="314"/>
      <c r="B2" s="77" t="s">
        <v>0</v>
      </c>
      <c r="C2" s="77" t="s">
        <v>53</v>
      </c>
      <c r="D2" s="77" t="s">
        <v>1</v>
      </c>
      <c r="E2" s="77" t="s">
        <v>2815</v>
      </c>
      <c r="F2" s="77" t="s">
        <v>2816</v>
      </c>
      <c r="G2" s="77" t="s">
        <v>4144</v>
      </c>
      <c r="H2" s="77" t="s">
        <v>23</v>
      </c>
      <c r="I2" s="77" t="s">
        <v>2497</v>
      </c>
      <c r="J2" s="77" t="s">
        <v>2496</v>
      </c>
      <c r="K2" s="77" t="s">
        <v>4875</v>
      </c>
      <c r="L2" s="77" t="s">
        <v>2814</v>
      </c>
      <c r="M2" s="77" t="s">
        <v>184</v>
      </c>
      <c r="N2" s="77" t="s">
        <v>2752</v>
      </c>
      <c r="O2" s="1"/>
    </row>
    <row r="3" spans="1:15" x14ac:dyDescent="0.3">
      <c r="A3" s="320"/>
      <c r="B3" s="78" t="s">
        <v>163</v>
      </c>
      <c r="C3" s="95" t="s">
        <v>163</v>
      </c>
      <c r="D3" s="87"/>
      <c r="E3" s="87" t="s">
        <v>163</v>
      </c>
      <c r="F3" s="87" t="s">
        <v>163</v>
      </c>
      <c r="G3" s="87" t="s">
        <v>163</v>
      </c>
      <c r="H3" s="95"/>
      <c r="I3" s="152" t="s">
        <v>3057</v>
      </c>
      <c r="J3" s="88" t="s">
        <v>163</v>
      </c>
      <c r="K3" s="88" t="s">
        <v>163</v>
      </c>
      <c r="L3" s="152" t="str">
        <f>VLOOKUP(K3,CódigosRetorno!A:B,2,FALSE)</f>
        <v>-</v>
      </c>
      <c r="M3" s="87"/>
      <c r="N3" s="87" t="s">
        <v>163</v>
      </c>
      <c r="O3" s="320"/>
    </row>
    <row r="4" spans="1:15" x14ac:dyDescent="0.3">
      <c r="A4" s="318"/>
      <c r="B4" s="198" t="s">
        <v>5677</v>
      </c>
      <c r="C4" s="192"/>
      <c r="D4" s="192"/>
      <c r="E4" s="193"/>
      <c r="F4" s="193"/>
      <c r="G4" s="214"/>
      <c r="H4" s="211"/>
      <c r="I4" s="179" t="s">
        <v>163</v>
      </c>
      <c r="J4" s="184" t="s">
        <v>163</v>
      </c>
      <c r="K4" s="185" t="s">
        <v>163</v>
      </c>
      <c r="L4" s="179" t="str">
        <f>VLOOKUP(K4,CódigosRetorno!A:B,2,FALSE)</f>
        <v>-</v>
      </c>
      <c r="M4" s="184"/>
      <c r="N4" s="184" t="s">
        <v>163</v>
      </c>
      <c r="O4" s="318"/>
    </row>
    <row r="5" spans="1:15" ht="24" x14ac:dyDescent="0.3">
      <c r="A5" s="318"/>
      <c r="B5" s="975">
        <v>1</v>
      </c>
      <c r="C5" s="1030" t="s">
        <v>27</v>
      </c>
      <c r="D5" s="1008" t="s">
        <v>3</v>
      </c>
      <c r="E5" s="1008" t="s">
        <v>4</v>
      </c>
      <c r="F5" s="975" t="s">
        <v>12</v>
      </c>
      <c r="G5" s="1036" t="s">
        <v>3883</v>
      </c>
      <c r="H5" s="1030" t="s">
        <v>80</v>
      </c>
      <c r="I5" s="152" t="s">
        <v>2854</v>
      </c>
      <c r="J5" s="160" t="s">
        <v>171</v>
      </c>
      <c r="K5" s="79" t="s">
        <v>2265</v>
      </c>
      <c r="L5" s="152" t="str">
        <f>VLOOKUP(K5,CódigosRetorno!$A$2:$B$1683,2,FALSE)</f>
        <v>El XML no contiene el tag o no existe informacion de UBLVersionID</v>
      </c>
      <c r="M5" s="144" t="s">
        <v>424</v>
      </c>
      <c r="N5" s="732" t="s">
        <v>163</v>
      </c>
      <c r="O5" s="318"/>
    </row>
    <row r="6" spans="1:15" x14ac:dyDescent="0.3">
      <c r="A6" s="318"/>
      <c r="B6" s="975"/>
      <c r="C6" s="1030"/>
      <c r="D6" s="1008"/>
      <c r="E6" s="1008"/>
      <c r="F6" s="1164"/>
      <c r="G6" s="1036"/>
      <c r="H6" s="1030"/>
      <c r="I6" s="152" t="s">
        <v>3257</v>
      </c>
      <c r="J6" s="160" t="s">
        <v>171</v>
      </c>
      <c r="K6" s="79" t="s">
        <v>2266</v>
      </c>
      <c r="L6" s="152" t="str">
        <f>VLOOKUP(K6,CódigosRetorno!$A$2:$B$1683,2,FALSE)</f>
        <v>UBLVersionID - La versión del UBL no es correcta</v>
      </c>
      <c r="M6" s="144" t="s">
        <v>424</v>
      </c>
      <c r="N6" s="732" t="s">
        <v>163</v>
      </c>
      <c r="O6" s="318"/>
    </row>
    <row r="7" spans="1:15" x14ac:dyDescent="0.3">
      <c r="A7" s="318"/>
      <c r="B7" s="975">
        <f>B5+1</f>
        <v>2</v>
      </c>
      <c r="C7" s="974" t="s">
        <v>28</v>
      </c>
      <c r="D7" s="1008" t="s">
        <v>3</v>
      </c>
      <c r="E7" s="1008" t="s">
        <v>4</v>
      </c>
      <c r="F7" s="975" t="s">
        <v>12</v>
      </c>
      <c r="G7" s="1036" t="s">
        <v>3884</v>
      </c>
      <c r="H7" s="974" t="s">
        <v>81</v>
      </c>
      <c r="I7" s="152" t="s">
        <v>2854</v>
      </c>
      <c r="J7" s="160" t="s">
        <v>171</v>
      </c>
      <c r="K7" s="79" t="s">
        <v>2267</v>
      </c>
      <c r="L7" s="152" t="str">
        <f>VLOOKUP(K7,CódigosRetorno!$A$2:$B$1683,2,FALSE)</f>
        <v>El XML no existe informacion de CustomizationID</v>
      </c>
      <c r="M7" s="144" t="s">
        <v>424</v>
      </c>
      <c r="N7" s="732" t="s">
        <v>163</v>
      </c>
      <c r="O7" s="318"/>
    </row>
    <row r="8" spans="1:15" ht="24" x14ac:dyDescent="0.3">
      <c r="A8" s="318"/>
      <c r="B8" s="975"/>
      <c r="C8" s="974"/>
      <c r="D8" s="1008"/>
      <c r="E8" s="1008"/>
      <c r="F8" s="975"/>
      <c r="G8" s="1036"/>
      <c r="H8" s="974"/>
      <c r="I8" s="152" t="s">
        <v>2503</v>
      </c>
      <c r="J8" s="160" t="s">
        <v>171</v>
      </c>
      <c r="K8" s="79" t="s">
        <v>2268</v>
      </c>
      <c r="L8" s="152" t="str">
        <f>VLOOKUP(K8,CódigosRetorno!$A$2:$B$1683,2,FALSE)</f>
        <v>CustomizationID - La versión del documento no es la correcta</v>
      </c>
      <c r="M8" s="144" t="s">
        <v>424</v>
      </c>
      <c r="N8" s="732" t="s">
        <v>163</v>
      </c>
      <c r="O8" s="318"/>
    </row>
    <row r="9" spans="1:15" ht="24" x14ac:dyDescent="0.3">
      <c r="A9" s="318"/>
      <c r="B9" s="975"/>
      <c r="C9" s="974"/>
      <c r="D9" s="1008"/>
      <c r="E9" s="144" t="s">
        <v>8</v>
      </c>
      <c r="F9" s="151"/>
      <c r="G9" s="162" t="s">
        <v>3885</v>
      </c>
      <c r="H9" s="101" t="s">
        <v>3902</v>
      </c>
      <c r="I9" s="152" t="s">
        <v>4238</v>
      </c>
      <c r="J9" s="723" t="s">
        <v>1075</v>
      </c>
      <c r="K9" s="721" t="s">
        <v>4232</v>
      </c>
      <c r="L9" s="152" t="str">
        <f>VLOOKUP(K9,CódigosRetorno!$A$2:$B$1683,2,FALSE)</f>
        <v>El dato ingresado como atributo @schemeAgencyName es incorrecto.</v>
      </c>
      <c r="M9" s="144" t="s">
        <v>424</v>
      </c>
      <c r="N9" s="732" t="s">
        <v>163</v>
      </c>
      <c r="O9" s="318"/>
    </row>
    <row r="10" spans="1:15" ht="24" x14ac:dyDescent="0.3">
      <c r="A10" s="318"/>
      <c r="B10" s="975">
        <f>B7+1</f>
        <v>3</v>
      </c>
      <c r="C10" s="1030" t="s">
        <v>24</v>
      </c>
      <c r="D10" s="1008" t="s">
        <v>3</v>
      </c>
      <c r="E10" s="1008" t="s">
        <v>4</v>
      </c>
      <c r="F10" s="975" t="s">
        <v>41</v>
      </c>
      <c r="G10" s="975" t="s">
        <v>52</v>
      </c>
      <c r="H10" s="1030" t="s">
        <v>69</v>
      </c>
      <c r="I10" s="154" t="s">
        <v>2811</v>
      </c>
      <c r="J10" s="160" t="s">
        <v>171</v>
      </c>
      <c r="K10" s="160" t="s">
        <v>2387</v>
      </c>
      <c r="L10" s="152" t="str">
        <f>VLOOKUP(K10,CódigosRetorno!$A$2:$B$1683,2,FALSE)</f>
        <v>Numero de Serie del nombre del archivo no coincide con el consignado en el contenido del archivo XML</v>
      </c>
      <c r="M10" s="144" t="s">
        <v>424</v>
      </c>
      <c r="N10" s="732" t="s">
        <v>163</v>
      </c>
      <c r="O10" s="318"/>
    </row>
    <row r="11" spans="1:15" ht="24" x14ac:dyDescent="0.3">
      <c r="A11" s="318"/>
      <c r="B11" s="975"/>
      <c r="C11" s="1030"/>
      <c r="D11" s="1008"/>
      <c r="E11" s="1008"/>
      <c r="F11" s="975"/>
      <c r="G11" s="1008"/>
      <c r="H11" s="1030"/>
      <c r="I11" s="154" t="s">
        <v>2812</v>
      </c>
      <c r="J11" s="160" t="s">
        <v>171</v>
      </c>
      <c r="K11" s="160" t="s">
        <v>2386</v>
      </c>
      <c r="L11" s="152" t="str">
        <f>VLOOKUP(K11,CódigosRetorno!$A$2:$B$1683,2,FALSE)</f>
        <v>Número de documento en el nombre del archivo no coincide con el consignado en el contenido del XML</v>
      </c>
      <c r="M11" s="144" t="s">
        <v>424</v>
      </c>
      <c r="N11" s="732" t="s">
        <v>163</v>
      </c>
      <c r="O11" s="318"/>
    </row>
    <row r="12" spans="1:15" ht="60" x14ac:dyDescent="0.3">
      <c r="A12" s="318"/>
      <c r="B12" s="975"/>
      <c r="C12" s="1030"/>
      <c r="D12" s="1008"/>
      <c r="E12" s="1008"/>
      <c r="F12" s="975"/>
      <c r="G12" s="1008"/>
      <c r="H12" s="1030"/>
      <c r="I12" s="154" t="s">
        <v>4940</v>
      </c>
      <c r="J12" s="160" t="s">
        <v>171</v>
      </c>
      <c r="K12" s="160" t="s">
        <v>2426</v>
      </c>
      <c r="L12" s="152" t="str">
        <f>VLOOKUP(K12,CódigosRetorno!$A$2:$B$1683,2,FALSE)</f>
        <v>ID - El dato SERIE-CORRELATIVO no cumple con el formato de acuerdo al tipo de comprobante</v>
      </c>
      <c r="M12" s="144" t="s">
        <v>424</v>
      </c>
      <c r="N12" s="732" t="s">
        <v>163</v>
      </c>
      <c r="O12" s="318"/>
    </row>
    <row r="13" spans="1:15" ht="36" x14ac:dyDescent="0.3">
      <c r="A13" s="318"/>
      <c r="B13" s="975"/>
      <c r="C13" s="1030"/>
      <c r="D13" s="1008"/>
      <c r="E13" s="1008"/>
      <c r="F13" s="975"/>
      <c r="G13" s="1008"/>
      <c r="H13" s="1030"/>
      <c r="I13" s="382" t="s">
        <v>5533</v>
      </c>
      <c r="J13" s="373" t="s">
        <v>171</v>
      </c>
      <c r="K13" s="373" t="s">
        <v>2389</v>
      </c>
      <c r="L13" s="152" t="str">
        <f>VLOOKUP(K13,CódigosRetorno!$A$2:$B$1683,2,FALSE)</f>
        <v>El comprobante fue registrado previamente con otros datos</v>
      </c>
      <c r="M13" s="144" t="s">
        <v>185</v>
      </c>
      <c r="N13" s="732" t="s">
        <v>2501</v>
      </c>
      <c r="O13" s="318"/>
    </row>
    <row r="14" spans="1:15" ht="72" x14ac:dyDescent="0.3">
      <c r="A14" s="318"/>
      <c r="B14" s="975"/>
      <c r="C14" s="1030"/>
      <c r="D14" s="1008"/>
      <c r="E14" s="1008"/>
      <c r="F14" s="975"/>
      <c r="G14" s="1008"/>
      <c r="H14" s="1030"/>
      <c r="I14" s="382" t="s">
        <v>5530</v>
      </c>
      <c r="J14" s="373" t="s">
        <v>171</v>
      </c>
      <c r="K14" s="373" t="s">
        <v>2390</v>
      </c>
      <c r="L14" s="152" t="str">
        <f>VLOOKUP(K14,CódigosRetorno!$A$2:$B$1683,2,FALSE)</f>
        <v>El comprobante ya esta informado y se encuentra con estado anulado o rechazado</v>
      </c>
      <c r="M14" s="144" t="s">
        <v>185</v>
      </c>
      <c r="N14" s="732" t="s">
        <v>2501</v>
      </c>
      <c r="O14" s="318"/>
    </row>
    <row r="15" spans="1:15" ht="36" x14ac:dyDescent="0.3">
      <c r="A15" s="318"/>
      <c r="B15" s="975"/>
      <c r="C15" s="1030"/>
      <c r="D15" s="1008"/>
      <c r="E15" s="1008"/>
      <c r="F15" s="975"/>
      <c r="G15" s="1008"/>
      <c r="H15" s="1030"/>
      <c r="I15" s="154" t="s">
        <v>4673</v>
      </c>
      <c r="J15" s="160" t="s">
        <v>171</v>
      </c>
      <c r="K15" s="160" t="s">
        <v>4671</v>
      </c>
      <c r="L15" s="152" t="str">
        <f>VLOOKUP(K15,CódigosRetorno!$A$2:$B$1683,2,FALSE)</f>
        <v>Comprobante físico no se encuentra autorizado como comprobante de contingencia</v>
      </c>
      <c r="M15" s="144" t="s">
        <v>185</v>
      </c>
      <c r="N15" s="732" t="s">
        <v>4670</v>
      </c>
      <c r="O15" s="318"/>
    </row>
    <row r="16" spans="1:15" ht="24" x14ac:dyDescent="0.3">
      <c r="A16" s="318"/>
      <c r="B16" s="975"/>
      <c r="C16" s="1030"/>
      <c r="D16" s="1008"/>
      <c r="E16" s="1008"/>
      <c r="F16" s="975"/>
      <c r="G16" s="1008"/>
      <c r="H16" s="1030"/>
      <c r="I16" s="154" t="s">
        <v>4673</v>
      </c>
      <c r="J16" s="160" t="s">
        <v>171</v>
      </c>
      <c r="K16" s="160" t="s">
        <v>4671</v>
      </c>
      <c r="L16" s="152" t="str">
        <f>VLOOKUP(K16,CódigosRetorno!$A$2:$B$1683,2,FALSE)</f>
        <v>Comprobante físico no se encuentra autorizado como comprobante de contingencia</v>
      </c>
      <c r="M16" s="144" t="s">
        <v>185</v>
      </c>
      <c r="N16" s="732" t="s">
        <v>2849</v>
      </c>
      <c r="O16" s="318"/>
    </row>
    <row r="17" spans="1:15" ht="60" x14ac:dyDescent="0.3">
      <c r="A17" s="318"/>
      <c r="B17" s="975">
        <f>B10+1</f>
        <v>4</v>
      </c>
      <c r="C17" s="974" t="s">
        <v>19</v>
      </c>
      <c r="D17" s="1008" t="s">
        <v>3</v>
      </c>
      <c r="E17" s="1008" t="s">
        <v>4</v>
      </c>
      <c r="F17" s="975" t="s">
        <v>137</v>
      </c>
      <c r="G17" s="1008" t="s">
        <v>21</v>
      </c>
      <c r="H17" s="1030" t="s">
        <v>64</v>
      </c>
      <c r="I17" s="915" t="s">
        <v>7150</v>
      </c>
      <c r="J17" s="721" t="s">
        <v>171</v>
      </c>
      <c r="K17" s="721" t="s">
        <v>2228</v>
      </c>
      <c r="L17" s="152" t="str">
        <f>VLOOKUP(K17,CódigosRetorno!$A$2:$B$1683,2,FALSE)</f>
        <v>Presentacion fuera de fecha</v>
      </c>
      <c r="M17" s="144" t="s">
        <v>185</v>
      </c>
      <c r="N17" s="732" t="s">
        <v>7071</v>
      </c>
      <c r="O17" s="318"/>
    </row>
    <row r="18" spans="1:15" ht="48" x14ac:dyDescent="0.3">
      <c r="A18" s="318"/>
      <c r="B18" s="975"/>
      <c r="C18" s="974"/>
      <c r="D18" s="1008"/>
      <c r="E18" s="1008"/>
      <c r="F18" s="975"/>
      <c r="G18" s="1008"/>
      <c r="H18" s="1030"/>
      <c r="I18" s="915" t="s">
        <v>7152</v>
      </c>
      <c r="J18" s="721" t="s">
        <v>171</v>
      </c>
      <c r="K18" s="721" t="s">
        <v>6345</v>
      </c>
      <c r="L18" s="820" t="str">
        <f>VLOOKUP(K18,CódigosRetorno!$A$2:$B$1683,2,FALSE)</f>
        <v>Solo puede enviar el comprobante en un resumen diario</v>
      </c>
      <c r="M18" s="817"/>
      <c r="N18" s="819" t="s">
        <v>163</v>
      </c>
      <c r="O18" s="318"/>
    </row>
    <row r="19" spans="1:15" ht="24" x14ac:dyDescent="0.3">
      <c r="A19" s="318"/>
      <c r="B19" s="975"/>
      <c r="C19" s="974"/>
      <c r="D19" s="1008"/>
      <c r="E19" s="1008"/>
      <c r="F19" s="975"/>
      <c r="G19" s="1008"/>
      <c r="H19" s="1030"/>
      <c r="I19" s="154" t="s">
        <v>2807</v>
      </c>
      <c r="J19" s="160" t="s">
        <v>171</v>
      </c>
      <c r="K19" s="80" t="s">
        <v>2001</v>
      </c>
      <c r="L19" s="152" t="str">
        <f>VLOOKUP(K19,CódigosRetorno!$A$2:$B$1683,2,FALSE)</f>
        <v>La fecha de emision se encuentra fuera del limite permitido</v>
      </c>
      <c r="M19" s="144"/>
      <c r="N19" s="732" t="s">
        <v>163</v>
      </c>
      <c r="O19" s="318"/>
    </row>
    <row r="20" spans="1:15" x14ac:dyDescent="0.3">
      <c r="A20" s="318"/>
      <c r="B20" s="151">
        <f>+B17+1</f>
        <v>5</v>
      </c>
      <c r="C20" s="154" t="s">
        <v>1074</v>
      </c>
      <c r="D20" s="144" t="s">
        <v>3</v>
      </c>
      <c r="E20" s="144" t="s">
        <v>8</v>
      </c>
      <c r="F20" s="74" t="s">
        <v>160</v>
      </c>
      <c r="G20" s="84" t="s">
        <v>2777</v>
      </c>
      <c r="H20" s="228" t="s">
        <v>2817</v>
      </c>
      <c r="I20" s="152" t="s">
        <v>2515</v>
      </c>
      <c r="J20" s="144" t="s">
        <v>163</v>
      </c>
      <c r="K20" s="160" t="s">
        <v>163</v>
      </c>
      <c r="L20" s="152" t="str">
        <f>VLOOKUP(K20,CódigosRetorno!$A$2:$B$1683,2,FALSE)</f>
        <v>-</v>
      </c>
      <c r="M20" s="144"/>
      <c r="N20" s="732" t="s">
        <v>163</v>
      </c>
      <c r="O20" s="318"/>
    </row>
    <row r="21" spans="1:15" ht="24" x14ac:dyDescent="0.3">
      <c r="A21" s="318"/>
      <c r="B21" s="1160">
        <v>6</v>
      </c>
      <c r="C21" s="1101" t="s">
        <v>2820</v>
      </c>
      <c r="D21" s="1160" t="s">
        <v>3</v>
      </c>
      <c r="E21" s="1160" t="s">
        <v>4</v>
      </c>
      <c r="F21" s="1095" t="s">
        <v>9</v>
      </c>
      <c r="G21" s="1008" t="s">
        <v>5716</v>
      </c>
      <c r="H21" s="1030" t="s">
        <v>2819</v>
      </c>
      <c r="I21" s="152" t="s">
        <v>2854</v>
      </c>
      <c r="J21" s="144" t="s">
        <v>171</v>
      </c>
      <c r="K21" s="160" t="s">
        <v>676</v>
      </c>
      <c r="L21" s="152" t="str">
        <f>VLOOKUP(K21,CódigosRetorno!$A$2:$B$1683,2,FALSE)</f>
        <v>El XML no contiene el tag o no existe informacion de ResponseCode</v>
      </c>
      <c r="M21" s="144"/>
      <c r="N21" s="732" t="s">
        <v>163</v>
      </c>
      <c r="O21" s="318"/>
    </row>
    <row r="22" spans="1:15" ht="24" x14ac:dyDescent="0.3">
      <c r="A22" s="318"/>
      <c r="B22" s="1160"/>
      <c r="C22" s="1101"/>
      <c r="D22" s="1160"/>
      <c r="E22" s="1160"/>
      <c r="F22" s="1095"/>
      <c r="G22" s="1008"/>
      <c r="H22" s="1030"/>
      <c r="I22" s="152" t="s">
        <v>2512</v>
      </c>
      <c r="J22" s="144" t="s">
        <v>171</v>
      </c>
      <c r="K22" s="160" t="s">
        <v>741</v>
      </c>
      <c r="L22" s="152" t="str">
        <f>VLOOKUP(K22,CódigosRetorno!$A$2:$B$1683,2,FALSE)</f>
        <v>ResponseCode - El dato ingresado no cumple con la estructura</v>
      </c>
      <c r="M22" s="144"/>
      <c r="N22" s="732" t="s">
        <v>4876</v>
      </c>
      <c r="O22" s="318"/>
    </row>
    <row r="23" spans="1:15" x14ac:dyDescent="0.3">
      <c r="A23" s="318"/>
      <c r="B23" s="1160"/>
      <c r="C23" s="1101"/>
      <c r="D23" s="1160"/>
      <c r="E23" s="1160"/>
      <c r="F23" s="1095"/>
      <c r="G23" s="1008"/>
      <c r="H23" s="1030"/>
      <c r="I23" s="559" t="s">
        <v>6407</v>
      </c>
      <c r="J23" s="558" t="s">
        <v>171</v>
      </c>
      <c r="K23" s="373" t="s">
        <v>4622</v>
      </c>
      <c r="L23" s="152" t="str">
        <f>VLOOKUP(K23,CódigosRetorno!$A$2:$B$1683,2,FALSE)</f>
        <v>El tipo de nota es un dato único</v>
      </c>
      <c r="M23" s="144"/>
      <c r="N23" s="732" t="s">
        <v>163</v>
      </c>
      <c r="O23" s="318"/>
    </row>
    <row r="24" spans="1:15" ht="24" x14ac:dyDescent="0.3">
      <c r="A24" s="318"/>
      <c r="B24" s="1160"/>
      <c r="C24" s="1101"/>
      <c r="D24" s="1160"/>
      <c r="E24" s="1160" t="s">
        <v>8</v>
      </c>
      <c r="F24" s="1095"/>
      <c r="G24" s="151" t="s">
        <v>3885</v>
      </c>
      <c r="H24" s="152" t="s">
        <v>3886</v>
      </c>
      <c r="I24" s="152" t="s">
        <v>4238</v>
      </c>
      <c r="J24" s="144" t="s">
        <v>1075</v>
      </c>
      <c r="K24" s="160" t="s">
        <v>4226</v>
      </c>
      <c r="L24" s="152" t="str">
        <f>VLOOKUP(K24,CódigosRetorno!$A$2:$B$1683,2,FALSE)</f>
        <v>El dato ingresado como atributo @listAgencyName es incorrecto.</v>
      </c>
      <c r="M24" s="144" t="s">
        <v>424</v>
      </c>
      <c r="N24" s="732" t="s">
        <v>163</v>
      </c>
      <c r="O24" s="318"/>
    </row>
    <row r="25" spans="1:15" ht="24" x14ac:dyDescent="0.3">
      <c r="A25" s="318"/>
      <c r="B25" s="1160"/>
      <c r="C25" s="1101"/>
      <c r="D25" s="1160"/>
      <c r="E25" s="1160"/>
      <c r="F25" s="1095"/>
      <c r="G25" s="151" t="s">
        <v>4145</v>
      </c>
      <c r="H25" s="152" t="s">
        <v>3888</v>
      </c>
      <c r="I25" s="152" t="s">
        <v>4317</v>
      </c>
      <c r="J25" s="144" t="s">
        <v>1075</v>
      </c>
      <c r="K25" s="160" t="s">
        <v>4227</v>
      </c>
      <c r="L25" s="152" t="str">
        <f>VLOOKUP(K25,CódigosRetorno!$A$2:$B$1683,2,FALSE)</f>
        <v>El dato ingresado como atributo @listName es incorrecto.</v>
      </c>
      <c r="M25" s="144" t="s">
        <v>424</v>
      </c>
      <c r="N25" s="739" t="s">
        <v>163</v>
      </c>
      <c r="O25" s="318"/>
    </row>
    <row r="26" spans="1:15" ht="36" x14ac:dyDescent="0.3">
      <c r="A26" s="318"/>
      <c r="B26" s="1160"/>
      <c r="C26" s="1101"/>
      <c r="D26" s="1160"/>
      <c r="E26" s="1160"/>
      <c r="F26" s="1095"/>
      <c r="G26" s="151" t="s">
        <v>4146</v>
      </c>
      <c r="H26" s="152" t="s">
        <v>3890</v>
      </c>
      <c r="I26" s="152" t="s">
        <v>4318</v>
      </c>
      <c r="J26" s="160" t="s">
        <v>1075</v>
      </c>
      <c r="K26" s="162" t="s">
        <v>4228</v>
      </c>
      <c r="L26" s="152" t="str">
        <f>VLOOKUP(K26,CódigosRetorno!$A$2:$B$1683,2,FALSE)</f>
        <v>El dato ingresado como atributo @listURI es incorrecto.</v>
      </c>
      <c r="M26" s="144" t="s">
        <v>424</v>
      </c>
      <c r="N26" s="739" t="s">
        <v>163</v>
      </c>
      <c r="O26" s="318"/>
    </row>
    <row r="27" spans="1:15" ht="24" x14ac:dyDescent="0.3">
      <c r="A27" s="318"/>
      <c r="B27" s="1160">
        <v>7</v>
      </c>
      <c r="C27" s="1181" t="s">
        <v>6142</v>
      </c>
      <c r="D27" s="1160" t="s">
        <v>3</v>
      </c>
      <c r="E27" s="1160" t="s">
        <v>4</v>
      </c>
      <c r="F27" s="1095" t="s">
        <v>3925</v>
      </c>
      <c r="G27" s="1008"/>
      <c r="H27" s="1030" t="s">
        <v>72</v>
      </c>
      <c r="I27" s="152" t="s">
        <v>2854</v>
      </c>
      <c r="J27" s="144" t="s">
        <v>171</v>
      </c>
      <c r="K27" s="160" t="s">
        <v>678</v>
      </c>
      <c r="L27" s="152" t="str">
        <f>VLOOKUP(K27,CódigosRetorno!$A$2:$B$1683,2,FALSE)</f>
        <v>El XML no contiene el tag o no existe informacion de cac:DiscrepancyResponse/cbc:Description</v>
      </c>
      <c r="M27" s="144"/>
      <c r="N27" s="732" t="s">
        <v>163</v>
      </c>
      <c r="O27" s="318"/>
    </row>
    <row r="28" spans="1:15" ht="48" x14ac:dyDescent="0.3">
      <c r="A28" s="318"/>
      <c r="B28" s="1160"/>
      <c r="C28" s="1181"/>
      <c r="D28" s="1160"/>
      <c r="E28" s="1160"/>
      <c r="F28" s="1095"/>
      <c r="G28" s="1008"/>
      <c r="H28" s="1030"/>
      <c r="I28" s="593" t="s">
        <v>6509</v>
      </c>
      <c r="J28" s="588" t="s">
        <v>171</v>
      </c>
      <c r="K28" s="373" t="s">
        <v>679</v>
      </c>
      <c r="L28" s="152" t="str">
        <f>VLOOKUP(K28,CódigosRetorno!$A$2:$B$1683,2,FALSE)</f>
        <v>cac:DiscrepancyResponse/cbc:Description - El dato ingresado no cumple con la estructura</v>
      </c>
      <c r="M28" s="144"/>
      <c r="N28" s="732" t="s">
        <v>163</v>
      </c>
      <c r="O28" s="318"/>
    </row>
    <row r="29" spans="1:15" ht="24" x14ac:dyDescent="0.3">
      <c r="A29" s="318"/>
      <c r="B29" s="975">
        <v>8</v>
      </c>
      <c r="C29" s="1030" t="s">
        <v>6143</v>
      </c>
      <c r="D29" s="1008" t="s">
        <v>3</v>
      </c>
      <c r="E29" s="1008" t="s">
        <v>4</v>
      </c>
      <c r="F29" s="975" t="s">
        <v>12</v>
      </c>
      <c r="G29" s="1008" t="s">
        <v>5700</v>
      </c>
      <c r="H29" s="1030" t="s">
        <v>2818</v>
      </c>
      <c r="I29" s="152" t="s">
        <v>2854</v>
      </c>
      <c r="J29" s="160" t="s">
        <v>171</v>
      </c>
      <c r="K29" s="162" t="s">
        <v>694</v>
      </c>
      <c r="L29" s="152" t="str">
        <f>VLOOKUP(K29,CódigosRetorno!$A$2:$B$1683,2,FALSE)</f>
        <v>El XML no contiene el tag o no existe informacion de DocumentCurrencyCode</v>
      </c>
      <c r="M29" s="144" t="s">
        <v>424</v>
      </c>
      <c r="N29" s="732" t="s">
        <v>163</v>
      </c>
      <c r="O29" s="318"/>
    </row>
    <row r="30" spans="1:15" ht="24" x14ac:dyDescent="0.3">
      <c r="A30" s="318"/>
      <c r="B30" s="975"/>
      <c r="C30" s="1030"/>
      <c r="D30" s="1008"/>
      <c r="E30" s="1008"/>
      <c r="F30" s="975"/>
      <c r="G30" s="1008"/>
      <c r="H30" s="1030"/>
      <c r="I30" s="154" t="s">
        <v>3084</v>
      </c>
      <c r="J30" s="160" t="s">
        <v>171</v>
      </c>
      <c r="K30" s="162" t="s">
        <v>695</v>
      </c>
      <c r="L30" s="152" t="str">
        <f>VLOOKUP(K30,CódigosRetorno!$A$2:$B$1683,2,FALSE)</f>
        <v>La moneda debe ser la misma en todo el documento. Salvo las percepciones que sólo son en moneda nacional.</v>
      </c>
      <c r="M30" s="144" t="s">
        <v>424</v>
      </c>
      <c r="N30" s="732" t="s">
        <v>163</v>
      </c>
      <c r="O30" s="318"/>
    </row>
    <row r="31" spans="1:15" ht="24" x14ac:dyDescent="0.3">
      <c r="A31" s="318"/>
      <c r="B31" s="975"/>
      <c r="C31" s="1030"/>
      <c r="D31" s="1008"/>
      <c r="E31" s="1008"/>
      <c r="F31" s="975"/>
      <c r="G31" s="1008"/>
      <c r="H31" s="1030"/>
      <c r="I31" s="154" t="s">
        <v>4147</v>
      </c>
      <c r="J31" s="160" t="s">
        <v>171</v>
      </c>
      <c r="K31" s="160" t="s">
        <v>3831</v>
      </c>
      <c r="L31" s="152" t="str">
        <f>VLOOKUP(K31,CódigosRetorno!$A$2:$B$1683,2,FALSE)</f>
        <v>El valor ingresado como moneda del comprobante no es valido (catalogo nro 02).</v>
      </c>
      <c r="M31" s="144"/>
      <c r="N31" s="732" t="s">
        <v>4533</v>
      </c>
      <c r="O31" s="318"/>
    </row>
    <row r="32" spans="1:15" x14ac:dyDescent="0.3">
      <c r="A32" s="318"/>
      <c r="B32" s="187" t="s">
        <v>5678</v>
      </c>
      <c r="C32" s="180"/>
      <c r="D32" s="191"/>
      <c r="E32" s="181" t="s">
        <v>163</v>
      </c>
      <c r="F32" s="182" t="s">
        <v>163</v>
      </c>
      <c r="G32" s="182" t="s">
        <v>163</v>
      </c>
      <c r="H32" s="183"/>
      <c r="I32" s="152" t="s">
        <v>163</v>
      </c>
      <c r="J32" s="144" t="s">
        <v>163</v>
      </c>
      <c r="K32" s="160" t="s">
        <v>163</v>
      </c>
      <c r="L32" s="152" t="str">
        <f>VLOOKUP(K32,CódigosRetorno!$A$2:$B$1683,2,FALSE)</f>
        <v>-</v>
      </c>
      <c r="M32" s="144" t="s">
        <v>163</v>
      </c>
      <c r="N32" s="732" t="s">
        <v>163</v>
      </c>
      <c r="O32" s="318"/>
    </row>
    <row r="33" spans="1:15" ht="36" x14ac:dyDescent="0.3">
      <c r="A33" s="318"/>
      <c r="B33" s="151">
        <v>9</v>
      </c>
      <c r="C33" s="152" t="s">
        <v>5689</v>
      </c>
      <c r="D33" s="144" t="s">
        <v>3</v>
      </c>
      <c r="E33" s="144" t="s">
        <v>4</v>
      </c>
      <c r="F33" s="151" t="s">
        <v>22</v>
      </c>
      <c r="G33" s="144" t="s">
        <v>163</v>
      </c>
      <c r="H33" s="152" t="s">
        <v>4705</v>
      </c>
      <c r="I33" s="152" t="s">
        <v>2806</v>
      </c>
      <c r="J33" s="144" t="s">
        <v>163</v>
      </c>
      <c r="K33" s="160" t="s">
        <v>163</v>
      </c>
      <c r="L33" s="152" t="str">
        <f>VLOOKUP(K33,CódigosRetorno!$A$2:$B$1683,2,FALSE)</f>
        <v>-</v>
      </c>
      <c r="M33" s="144" t="s">
        <v>163</v>
      </c>
      <c r="N33" s="732" t="s">
        <v>163</v>
      </c>
      <c r="O33" s="318"/>
    </row>
    <row r="34" spans="1:15" x14ac:dyDescent="0.3">
      <c r="A34" s="318"/>
      <c r="B34" s="187" t="s">
        <v>5679</v>
      </c>
      <c r="C34" s="187"/>
      <c r="D34" s="191"/>
      <c r="E34" s="181" t="s">
        <v>163</v>
      </c>
      <c r="F34" s="182" t="s">
        <v>163</v>
      </c>
      <c r="G34" s="182" t="s">
        <v>163</v>
      </c>
      <c r="H34" s="183"/>
      <c r="I34" s="179" t="s">
        <v>163</v>
      </c>
      <c r="J34" s="184" t="s">
        <v>163</v>
      </c>
      <c r="K34" s="185" t="s">
        <v>163</v>
      </c>
      <c r="L34" s="179" t="str">
        <f>VLOOKUP(K34,CódigosRetorno!$A$2:$B$1683,2,FALSE)</f>
        <v>-</v>
      </c>
      <c r="M34" s="184" t="s">
        <v>163</v>
      </c>
      <c r="N34" s="186" t="s">
        <v>163</v>
      </c>
      <c r="O34" s="318"/>
    </row>
    <row r="35" spans="1:15" ht="24" x14ac:dyDescent="0.3">
      <c r="A35" s="318"/>
      <c r="B35" s="975">
        <f>B33+1</f>
        <v>10</v>
      </c>
      <c r="C35" s="1030" t="s">
        <v>6</v>
      </c>
      <c r="D35" s="1008" t="s">
        <v>3</v>
      </c>
      <c r="E35" s="1008" t="s">
        <v>4</v>
      </c>
      <c r="F35" s="975" t="s">
        <v>7</v>
      </c>
      <c r="G35" s="1008" t="s">
        <v>63</v>
      </c>
      <c r="H35" s="1030" t="s">
        <v>4149</v>
      </c>
      <c r="I35" s="152" t="s">
        <v>2511</v>
      </c>
      <c r="J35" s="160" t="s">
        <v>171</v>
      </c>
      <c r="K35" s="162" t="s">
        <v>2388</v>
      </c>
      <c r="L35" s="152" t="str">
        <f>VLOOKUP(K35,CódigosRetorno!$A$2:$B$1683,2,FALSE)</f>
        <v>Número de RUC del nombre del archivo no coincide con el consignado en el contenido del archivo XML</v>
      </c>
      <c r="M35" s="144" t="s">
        <v>424</v>
      </c>
      <c r="N35" s="732" t="s">
        <v>163</v>
      </c>
      <c r="O35" s="318"/>
    </row>
    <row r="36" spans="1:15" ht="24" x14ac:dyDescent="0.3">
      <c r="A36" s="318"/>
      <c r="B36" s="975"/>
      <c r="C36" s="1030"/>
      <c r="D36" s="1008"/>
      <c r="E36" s="1008"/>
      <c r="F36" s="975"/>
      <c r="G36" s="1008"/>
      <c r="H36" s="1030"/>
      <c r="I36" s="152" t="s">
        <v>2517</v>
      </c>
      <c r="J36" s="160" t="s">
        <v>171</v>
      </c>
      <c r="K36" s="162" t="s">
        <v>2323</v>
      </c>
      <c r="L36" s="152" t="str">
        <f>VLOOKUP(K36,CódigosRetorno!$A$2:$B$1683,2,FALSE)</f>
        <v>El contribuyente no esta activo</v>
      </c>
      <c r="M36" s="144" t="s">
        <v>185</v>
      </c>
      <c r="N36" s="732" t="s">
        <v>2513</v>
      </c>
      <c r="O36" s="318"/>
    </row>
    <row r="37" spans="1:15" ht="24" x14ac:dyDescent="0.3">
      <c r="A37" s="318"/>
      <c r="B37" s="975"/>
      <c r="C37" s="1030"/>
      <c r="D37" s="1008"/>
      <c r="E37" s="1008"/>
      <c r="F37" s="975"/>
      <c r="G37" s="1008"/>
      <c r="H37" s="1030"/>
      <c r="I37" s="920" t="s">
        <v>5785</v>
      </c>
      <c r="J37" s="921" t="s">
        <v>171</v>
      </c>
      <c r="K37" s="922" t="s">
        <v>2322</v>
      </c>
      <c r="L37" s="568" t="str">
        <f>VLOOKUP(K37,CódigosRetorno!$A$2:$B$1683,2,FALSE)</f>
        <v>El contribuyente no esta habido</v>
      </c>
      <c r="M37" s="570" t="s">
        <v>185</v>
      </c>
      <c r="N37" s="732" t="s">
        <v>2513</v>
      </c>
      <c r="O37" s="318"/>
    </row>
    <row r="38" spans="1:15" ht="36" x14ac:dyDescent="0.3">
      <c r="A38" s="318"/>
      <c r="B38" s="975"/>
      <c r="C38" s="1030"/>
      <c r="D38" s="1008"/>
      <c r="E38" s="1008"/>
      <c r="F38" s="975"/>
      <c r="G38" s="1008"/>
      <c r="H38" s="1030"/>
      <c r="I38" s="920" t="s">
        <v>7127</v>
      </c>
      <c r="J38" s="921" t="s">
        <v>171</v>
      </c>
      <c r="K38" s="922" t="s">
        <v>6466</v>
      </c>
      <c r="L38" s="920" t="str">
        <f>VLOOKUP(K38,CódigosRetorno!$A$2:$B$1683,2,FALSE)</f>
        <v>Debe enviar su comprobante por el SEE-Empresas supervisadas</v>
      </c>
      <c r="M38" s="144" t="s">
        <v>185</v>
      </c>
      <c r="N38" s="732" t="s">
        <v>163</v>
      </c>
      <c r="O38" s="318"/>
    </row>
    <row r="39" spans="1:15" ht="24" x14ac:dyDescent="0.3">
      <c r="A39" s="318"/>
      <c r="B39" s="975"/>
      <c r="C39" s="1030"/>
      <c r="D39" s="1008"/>
      <c r="E39" s="1008"/>
      <c r="F39" s="975" t="s">
        <v>43</v>
      </c>
      <c r="G39" s="1008" t="s">
        <v>3898</v>
      </c>
      <c r="H39" s="1030" t="s">
        <v>4150</v>
      </c>
      <c r="I39" s="152" t="s">
        <v>6310</v>
      </c>
      <c r="J39" s="160" t="s">
        <v>171</v>
      </c>
      <c r="K39" s="162" t="s">
        <v>3733</v>
      </c>
      <c r="L39" s="807" t="str">
        <f>VLOOKUP(K39,CódigosRetorno!$A$2:$B$1683,2,FALSE)</f>
        <v>El XML no contiene el tag o no existe información del tipo de documento de identidad del emisor</v>
      </c>
      <c r="M39" s="144" t="s">
        <v>424</v>
      </c>
      <c r="N39" s="732" t="s">
        <v>163</v>
      </c>
      <c r="O39" s="318"/>
    </row>
    <row r="40" spans="1:15" x14ac:dyDescent="0.3">
      <c r="A40" s="318"/>
      <c r="B40" s="975"/>
      <c r="C40" s="1030"/>
      <c r="D40" s="1008"/>
      <c r="E40" s="1008"/>
      <c r="F40" s="975"/>
      <c r="G40" s="1008"/>
      <c r="H40" s="1030"/>
      <c r="I40" s="152" t="s">
        <v>2514</v>
      </c>
      <c r="J40" s="160" t="s">
        <v>171</v>
      </c>
      <c r="K40" s="162" t="s">
        <v>788</v>
      </c>
      <c r="L40" s="152" t="str">
        <f>VLOOKUP(K40,CódigosRetorno!$A$2:$B$1683,2,FALSE)</f>
        <v>El tipo de documento no es aceptado.</v>
      </c>
      <c r="M40" s="144" t="s">
        <v>424</v>
      </c>
      <c r="N40" s="732" t="s">
        <v>163</v>
      </c>
      <c r="O40" s="318"/>
    </row>
    <row r="41" spans="1:15" ht="24" x14ac:dyDescent="0.3">
      <c r="A41" s="318"/>
      <c r="B41" s="975"/>
      <c r="C41" s="1030"/>
      <c r="D41" s="1008"/>
      <c r="E41" s="1008" t="s">
        <v>8</v>
      </c>
      <c r="F41" s="975"/>
      <c r="G41" s="151" t="s">
        <v>3900</v>
      </c>
      <c r="H41" s="161" t="s">
        <v>3901</v>
      </c>
      <c r="I41" s="152" t="s">
        <v>6307</v>
      </c>
      <c r="J41" s="144" t="s">
        <v>1075</v>
      </c>
      <c r="K41" s="160" t="s">
        <v>4231</v>
      </c>
      <c r="L41" s="152" t="str">
        <f>VLOOKUP(K41,CódigosRetorno!$A$2:$B$1683,2,FALSE)</f>
        <v>El dato ingresado como atributo @schemeName es incorrecto.</v>
      </c>
      <c r="M41" s="144" t="s">
        <v>424</v>
      </c>
      <c r="N41" s="739" t="s">
        <v>163</v>
      </c>
      <c r="O41" s="318"/>
    </row>
    <row r="42" spans="1:15" ht="24" x14ac:dyDescent="0.3">
      <c r="A42" s="318"/>
      <c r="B42" s="975"/>
      <c r="C42" s="1030"/>
      <c r="D42" s="1008"/>
      <c r="E42" s="1008"/>
      <c r="F42" s="975"/>
      <c r="G42" s="151" t="s">
        <v>3885</v>
      </c>
      <c r="H42" s="161" t="s">
        <v>3902</v>
      </c>
      <c r="I42" s="152" t="s">
        <v>4238</v>
      </c>
      <c r="J42" s="144" t="s">
        <v>1075</v>
      </c>
      <c r="K42" s="160" t="s">
        <v>4232</v>
      </c>
      <c r="L42" s="152" t="str">
        <f>VLOOKUP(K42,CódigosRetorno!$A$2:$B$1683,2,FALSE)</f>
        <v>El dato ingresado como atributo @schemeAgencyName es incorrecto.</v>
      </c>
      <c r="M42" s="144" t="s">
        <v>424</v>
      </c>
      <c r="N42" s="739" t="s">
        <v>163</v>
      </c>
      <c r="O42" s="318"/>
    </row>
    <row r="43" spans="1:15" ht="36" x14ac:dyDescent="0.3">
      <c r="A43" s="318"/>
      <c r="B43" s="975"/>
      <c r="C43" s="1030"/>
      <c r="D43" s="1008"/>
      <c r="E43" s="1008"/>
      <c r="F43" s="975"/>
      <c r="G43" s="151" t="s">
        <v>3903</v>
      </c>
      <c r="H43" s="161" t="s">
        <v>3904</v>
      </c>
      <c r="I43" s="152" t="s">
        <v>6308</v>
      </c>
      <c r="J43" s="721" t="s">
        <v>1075</v>
      </c>
      <c r="K43" s="722" t="s">
        <v>4233</v>
      </c>
      <c r="L43" s="152" t="str">
        <f>VLOOKUP(K43,CódigosRetorno!$A$2:$B$1683,2,FALSE)</f>
        <v>El dato ingresado como atributo @schemeURI es incorrecto.</v>
      </c>
      <c r="M43" s="144" t="s">
        <v>424</v>
      </c>
      <c r="N43" s="739" t="s">
        <v>163</v>
      </c>
      <c r="O43" s="318"/>
    </row>
    <row r="44" spans="1:15" ht="48" x14ac:dyDescent="0.3">
      <c r="A44" s="318"/>
      <c r="B44" s="151">
        <f>B35+1</f>
        <v>11</v>
      </c>
      <c r="C44" s="152" t="s">
        <v>5680</v>
      </c>
      <c r="D44" s="144" t="s">
        <v>3</v>
      </c>
      <c r="E44" s="144" t="s">
        <v>8</v>
      </c>
      <c r="F44" s="151" t="s">
        <v>3905</v>
      </c>
      <c r="G44" s="144"/>
      <c r="H44" s="154" t="s">
        <v>67</v>
      </c>
      <c r="I44" s="593" t="s">
        <v>6322</v>
      </c>
      <c r="J44" s="588" t="s">
        <v>1075</v>
      </c>
      <c r="K44" s="374" t="s">
        <v>1192</v>
      </c>
      <c r="L44" s="152" t="str">
        <f>VLOOKUP(K44,CódigosRetorno!$A$2:$B$1683,2,FALSE)</f>
        <v>El nombre comercial del emisor no cumple con el formato establecido</v>
      </c>
      <c r="M44" s="144" t="s">
        <v>163</v>
      </c>
      <c r="N44" s="732" t="s">
        <v>163</v>
      </c>
      <c r="O44" s="318"/>
    </row>
    <row r="45" spans="1:15" ht="24" x14ac:dyDescent="0.3">
      <c r="A45" s="318"/>
      <c r="B45" s="975">
        <f>B44+1</f>
        <v>12</v>
      </c>
      <c r="C45" s="1030" t="s">
        <v>48</v>
      </c>
      <c r="D45" s="1008" t="s">
        <v>3</v>
      </c>
      <c r="E45" s="1008" t="s">
        <v>4</v>
      </c>
      <c r="F45" s="975" t="s">
        <v>3905</v>
      </c>
      <c r="G45" s="1008"/>
      <c r="H45" s="1030" t="s">
        <v>66</v>
      </c>
      <c r="I45" s="152" t="s">
        <v>2854</v>
      </c>
      <c r="J45" s="160" t="s">
        <v>171</v>
      </c>
      <c r="K45" s="162" t="s">
        <v>2385</v>
      </c>
      <c r="L45" s="152" t="str">
        <f>VLOOKUP(K45,CódigosRetorno!$A$2:$B$1683,2,FALSE)</f>
        <v>El XML no contiene el tag o no existe informacion de RegistrationName del emisor del documento</v>
      </c>
      <c r="M45" s="144" t="s">
        <v>424</v>
      </c>
      <c r="N45" s="732" t="s">
        <v>163</v>
      </c>
      <c r="O45" s="318"/>
    </row>
    <row r="46" spans="1:15" ht="48" x14ac:dyDescent="0.3">
      <c r="A46" s="318"/>
      <c r="B46" s="975"/>
      <c r="C46" s="1030"/>
      <c r="D46" s="1008"/>
      <c r="E46" s="1008"/>
      <c r="F46" s="975"/>
      <c r="G46" s="1008"/>
      <c r="H46" s="1030"/>
      <c r="I46" s="773" t="s">
        <v>6322</v>
      </c>
      <c r="J46" s="772" t="s">
        <v>171</v>
      </c>
      <c r="K46" s="381" t="s">
        <v>2384</v>
      </c>
      <c r="L46" s="768" t="str">
        <f>VLOOKUP(K46,CódigosRetorno!$A$2:$B$1683,2,FALSE)</f>
        <v>RegistrationName - El nombre o razon social del emisor no cumple con el estandar</v>
      </c>
      <c r="M46" s="766" t="s">
        <v>424</v>
      </c>
      <c r="N46" s="767" t="s">
        <v>163</v>
      </c>
      <c r="O46" s="318"/>
    </row>
    <row r="47" spans="1:15" ht="48" x14ac:dyDescent="0.3">
      <c r="A47" s="318"/>
      <c r="B47" s="975"/>
      <c r="C47" s="1030"/>
      <c r="D47" s="1008"/>
      <c r="E47" s="1008"/>
      <c r="F47" s="975"/>
      <c r="G47" s="1008"/>
      <c r="H47" s="1030"/>
      <c r="I47" s="593" t="s">
        <v>6322</v>
      </c>
      <c r="J47" s="373" t="s">
        <v>1075</v>
      </c>
      <c r="K47" s="374" t="s">
        <v>6763</v>
      </c>
      <c r="L47" s="152" t="str">
        <f>VLOOKUP(K47,CódigosRetorno!$A$2:$B$1683,2,FALSE)</f>
        <v>RegistrationName - El nombre o razon social del emisor no cumple con el estandar</v>
      </c>
      <c r="M47" s="144" t="s">
        <v>424</v>
      </c>
      <c r="N47" s="732" t="s">
        <v>163</v>
      </c>
      <c r="O47" s="318"/>
    </row>
    <row r="48" spans="1:15" ht="48" x14ac:dyDescent="0.3">
      <c r="A48" s="318"/>
      <c r="B48" s="975">
        <f>B45+1</f>
        <v>13</v>
      </c>
      <c r="C48" s="1094" t="s">
        <v>5681</v>
      </c>
      <c r="D48" s="1008" t="s">
        <v>3</v>
      </c>
      <c r="E48" s="1008" t="s">
        <v>8</v>
      </c>
      <c r="F48" s="151" t="s">
        <v>3906</v>
      </c>
      <c r="G48" s="144"/>
      <c r="H48" s="152" t="s">
        <v>4152</v>
      </c>
      <c r="I48" s="593" t="s">
        <v>6473</v>
      </c>
      <c r="J48" s="588" t="s">
        <v>1075</v>
      </c>
      <c r="K48" s="373" t="s">
        <v>1190</v>
      </c>
      <c r="L48" s="152" t="str">
        <f>VLOOKUP(K48,CódigosRetorno!$A$2:$B$1683,2,FALSE)</f>
        <v>La dirección completa y detallada del domicilio fiscal del emisor no cumple con el formato establecido</v>
      </c>
      <c r="M48" s="144" t="s">
        <v>424</v>
      </c>
      <c r="N48" s="739" t="s">
        <v>163</v>
      </c>
      <c r="O48" s="318"/>
    </row>
    <row r="49" spans="1:15" ht="48" x14ac:dyDescent="0.3">
      <c r="A49" s="318"/>
      <c r="B49" s="975"/>
      <c r="C49" s="1094"/>
      <c r="D49" s="1008"/>
      <c r="E49" s="1008"/>
      <c r="F49" s="151" t="s">
        <v>45</v>
      </c>
      <c r="G49" s="144"/>
      <c r="H49" s="152" t="s">
        <v>4153</v>
      </c>
      <c r="I49" s="593" t="s">
        <v>6496</v>
      </c>
      <c r="J49" s="588" t="s">
        <v>1075</v>
      </c>
      <c r="K49" s="373" t="s">
        <v>1189</v>
      </c>
      <c r="L49" s="152" t="str">
        <f>VLOOKUP(K49,CódigosRetorno!$A$2:$B$1683,2,FALSE)</f>
        <v>La urbanización del domicilio fiscal del emisor no cumple con el formato establecido</v>
      </c>
      <c r="M49" s="144" t="s">
        <v>424</v>
      </c>
      <c r="N49" s="739" t="s">
        <v>163</v>
      </c>
      <c r="O49" s="318"/>
    </row>
    <row r="50" spans="1:15" ht="48" x14ac:dyDescent="0.3">
      <c r="A50" s="318"/>
      <c r="B50" s="975"/>
      <c r="C50" s="1094"/>
      <c r="D50" s="1008"/>
      <c r="E50" s="1008"/>
      <c r="F50" s="151" t="s">
        <v>17</v>
      </c>
      <c r="G50" s="144"/>
      <c r="H50" s="152" t="s">
        <v>4154</v>
      </c>
      <c r="I50" s="593" t="s">
        <v>6497</v>
      </c>
      <c r="J50" s="588" t="s">
        <v>1075</v>
      </c>
      <c r="K50" s="373" t="s">
        <v>1188</v>
      </c>
      <c r="L50" s="152" t="str">
        <f>VLOOKUP(K50,CódigosRetorno!$A$2:$B$1683,2,FALSE)</f>
        <v>La provincia del domicilio fiscal del emisor no cumple con el formato establecido</v>
      </c>
      <c r="M50" s="144" t="s">
        <v>424</v>
      </c>
      <c r="N50" s="739" t="s">
        <v>163</v>
      </c>
      <c r="O50" s="318"/>
    </row>
    <row r="51" spans="1:15" ht="36" x14ac:dyDescent="0.3">
      <c r="A51" s="318"/>
      <c r="B51" s="975"/>
      <c r="C51" s="1094"/>
      <c r="D51" s="1008"/>
      <c r="E51" s="1008"/>
      <c r="F51" s="151" t="s">
        <v>44</v>
      </c>
      <c r="G51" s="144" t="s">
        <v>5702</v>
      </c>
      <c r="H51" s="152" t="s">
        <v>4155</v>
      </c>
      <c r="I51" s="559" t="s">
        <v>2948</v>
      </c>
      <c r="J51" s="558" t="s">
        <v>1075</v>
      </c>
      <c r="K51" s="373" t="s">
        <v>1191</v>
      </c>
      <c r="L51" s="152" t="str">
        <f>VLOOKUP(K51,CódigosRetorno!$A$2:$B$1683,2,FALSE)</f>
        <v>El codigo de ubigeo del domicilio fiscal del emisor no es válido</v>
      </c>
      <c r="M51" s="144" t="s">
        <v>424</v>
      </c>
      <c r="N51" s="732" t="s">
        <v>4642</v>
      </c>
      <c r="O51" s="318"/>
    </row>
    <row r="52" spans="1:15" ht="24" x14ac:dyDescent="0.3">
      <c r="A52" s="318"/>
      <c r="B52" s="975"/>
      <c r="C52" s="1094"/>
      <c r="D52" s="1008"/>
      <c r="E52" s="1008"/>
      <c r="F52" s="975"/>
      <c r="G52" s="151" t="s">
        <v>3911</v>
      </c>
      <c r="H52" s="101" t="s">
        <v>3902</v>
      </c>
      <c r="I52" s="152" t="s">
        <v>4243</v>
      </c>
      <c r="J52" s="144" t="s">
        <v>1075</v>
      </c>
      <c r="K52" s="160" t="s">
        <v>4232</v>
      </c>
      <c r="L52" s="152" t="str">
        <f>VLOOKUP(K52,CódigosRetorno!$A$2:$B$1683,2,FALSE)</f>
        <v>El dato ingresado como atributo @schemeAgencyName es incorrecto.</v>
      </c>
      <c r="M52" s="144" t="s">
        <v>424</v>
      </c>
      <c r="N52" s="732" t="s">
        <v>163</v>
      </c>
      <c r="O52" s="318"/>
    </row>
    <row r="53" spans="1:15" ht="24" x14ac:dyDescent="0.3">
      <c r="A53" s="318"/>
      <c r="B53" s="975"/>
      <c r="C53" s="1094"/>
      <c r="D53" s="1008"/>
      <c r="E53" s="1008"/>
      <c r="F53" s="975"/>
      <c r="G53" s="151" t="s">
        <v>3912</v>
      </c>
      <c r="H53" s="101" t="s">
        <v>3901</v>
      </c>
      <c r="I53" s="152" t="s">
        <v>4244</v>
      </c>
      <c r="J53" s="144" t="s">
        <v>1075</v>
      </c>
      <c r="K53" s="160" t="s">
        <v>4231</v>
      </c>
      <c r="L53" s="152" t="str">
        <f>VLOOKUP(K53,CódigosRetorno!$A$2:$B$1683,2,FALSE)</f>
        <v>El dato ingresado como atributo @schemeName es incorrecto.</v>
      </c>
      <c r="M53" s="144" t="s">
        <v>424</v>
      </c>
      <c r="N53" s="739" t="s">
        <v>163</v>
      </c>
      <c r="O53" s="318"/>
    </row>
    <row r="54" spans="1:15" ht="48" x14ac:dyDescent="0.3">
      <c r="A54" s="318"/>
      <c r="B54" s="975"/>
      <c r="C54" s="1094"/>
      <c r="D54" s="1008"/>
      <c r="E54" s="1008"/>
      <c r="F54" s="151" t="s">
        <v>17</v>
      </c>
      <c r="G54" s="144"/>
      <c r="H54" s="152" t="s">
        <v>4156</v>
      </c>
      <c r="I54" s="593" t="s">
        <v>6497</v>
      </c>
      <c r="J54" s="588" t="s">
        <v>1075</v>
      </c>
      <c r="K54" s="373" t="s">
        <v>1187</v>
      </c>
      <c r="L54" s="152" t="str">
        <f>VLOOKUP(K54,CódigosRetorno!$A$2:$B$1683,2,FALSE)</f>
        <v>El departamento del domicilio fiscal del emisor no cumple con el formato establecido</v>
      </c>
      <c r="M54" s="144" t="s">
        <v>424</v>
      </c>
      <c r="N54" s="739" t="s">
        <v>163</v>
      </c>
      <c r="O54" s="318"/>
    </row>
    <row r="55" spans="1:15" ht="48" x14ac:dyDescent="0.3">
      <c r="A55" s="318"/>
      <c r="B55" s="975"/>
      <c r="C55" s="1094"/>
      <c r="D55" s="1008"/>
      <c r="E55" s="1008"/>
      <c r="F55" s="151" t="s">
        <v>17</v>
      </c>
      <c r="G55" s="144"/>
      <c r="H55" s="152" t="s">
        <v>4157</v>
      </c>
      <c r="I55" s="593" t="s">
        <v>6497</v>
      </c>
      <c r="J55" s="588" t="s">
        <v>1075</v>
      </c>
      <c r="K55" s="373" t="s">
        <v>1186</v>
      </c>
      <c r="L55" s="152" t="str">
        <f>VLOOKUP(K55,CódigosRetorno!$A$2:$B$1683,2,FALSE)</f>
        <v>El distrito del domicilio fiscal del emisor no cumple con el formato establecido</v>
      </c>
      <c r="M55" s="144" t="s">
        <v>424</v>
      </c>
      <c r="N55" s="739" t="s">
        <v>163</v>
      </c>
      <c r="O55" s="318"/>
    </row>
    <row r="56" spans="1:15" ht="48" x14ac:dyDescent="0.3">
      <c r="A56" s="318"/>
      <c r="B56" s="975"/>
      <c r="C56" s="1094"/>
      <c r="D56" s="1008"/>
      <c r="E56" s="1008"/>
      <c r="F56" s="151" t="s">
        <v>9</v>
      </c>
      <c r="G56" s="144" t="s">
        <v>5703</v>
      </c>
      <c r="H56" s="152" t="s">
        <v>4158</v>
      </c>
      <c r="I56" s="152" t="s">
        <v>3083</v>
      </c>
      <c r="J56" s="144" t="s">
        <v>1075</v>
      </c>
      <c r="K56" s="160" t="s">
        <v>1285</v>
      </c>
      <c r="L56" s="152" t="str">
        <f>VLOOKUP(K56,CódigosRetorno!$A$2:$B$1683,2,FALSE)</f>
        <v>El codigo de pais debe ser PE</v>
      </c>
      <c r="M56" s="144" t="s">
        <v>424</v>
      </c>
      <c r="N56" s="739" t="s">
        <v>163</v>
      </c>
      <c r="O56" s="318"/>
    </row>
    <row r="57" spans="1:15" ht="24" x14ac:dyDescent="0.3">
      <c r="A57" s="318"/>
      <c r="B57" s="975"/>
      <c r="C57" s="1094"/>
      <c r="D57" s="1008"/>
      <c r="E57" s="1008"/>
      <c r="F57" s="975"/>
      <c r="G57" s="163" t="s">
        <v>3916</v>
      </c>
      <c r="H57" s="152" t="s">
        <v>3894</v>
      </c>
      <c r="I57" s="152" t="s">
        <v>6309</v>
      </c>
      <c r="J57" s="144" t="s">
        <v>1075</v>
      </c>
      <c r="K57" s="160" t="s">
        <v>4230</v>
      </c>
      <c r="L57" s="152" t="str">
        <f>VLOOKUP(K57,CódigosRetorno!$A$2:$B$1683,2,FALSE)</f>
        <v>El dato ingresado como atributo @listID es incorrecto.</v>
      </c>
      <c r="M57" s="144" t="s">
        <v>424</v>
      </c>
      <c r="N57" s="732" t="s">
        <v>163</v>
      </c>
      <c r="O57" s="318"/>
    </row>
    <row r="58" spans="1:15" ht="48" x14ac:dyDescent="0.3">
      <c r="A58" s="318"/>
      <c r="B58" s="975"/>
      <c r="C58" s="1094"/>
      <c r="D58" s="1008"/>
      <c r="E58" s="1008"/>
      <c r="F58" s="975"/>
      <c r="G58" s="163" t="s">
        <v>3917</v>
      </c>
      <c r="H58" s="152" t="s">
        <v>3886</v>
      </c>
      <c r="I58" s="152" t="s">
        <v>6306</v>
      </c>
      <c r="J58" s="144" t="s">
        <v>1075</v>
      </c>
      <c r="K58" s="160" t="s">
        <v>4226</v>
      </c>
      <c r="L58" s="152" t="str">
        <f>VLOOKUP(K58,CódigosRetorno!$A$2:$B$1683,2,FALSE)</f>
        <v>El dato ingresado como atributo @listAgencyName es incorrecto.</v>
      </c>
      <c r="M58" s="144" t="s">
        <v>424</v>
      </c>
      <c r="N58" s="739" t="s">
        <v>163</v>
      </c>
      <c r="O58" s="318"/>
    </row>
    <row r="59" spans="1:15" ht="24" x14ac:dyDescent="0.3">
      <c r="A59" s="318"/>
      <c r="B59" s="975"/>
      <c r="C59" s="1094"/>
      <c r="D59" s="1008"/>
      <c r="E59" s="1008"/>
      <c r="F59" s="975"/>
      <c r="G59" s="151" t="s">
        <v>3918</v>
      </c>
      <c r="H59" s="152" t="s">
        <v>3888</v>
      </c>
      <c r="I59" s="152" t="s">
        <v>6435</v>
      </c>
      <c r="J59" s="160" t="s">
        <v>1075</v>
      </c>
      <c r="K59" s="162" t="s">
        <v>4227</v>
      </c>
      <c r="L59" s="152" t="str">
        <f>VLOOKUP(K59,CódigosRetorno!$A$2:$B$1683,2,FALSE)</f>
        <v>El dato ingresado como atributo @listName es incorrecto.</v>
      </c>
      <c r="M59" s="144" t="s">
        <v>424</v>
      </c>
      <c r="N59" s="739" t="s">
        <v>163</v>
      </c>
      <c r="O59" s="318"/>
    </row>
    <row r="60" spans="1:15" ht="24" x14ac:dyDescent="0.3">
      <c r="A60" s="318"/>
      <c r="B60" s="975">
        <f>B48+1</f>
        <v>14</v>
      </c>
      <c r="C60" s="1030" t="s">
        <v>5690</v>
      </c>
      <c r="D60" s="1008" t="s">
        <v>3</v>
      </c>
      <c r="E60" s="1008" t="s">
        <v>4</v>
      </c>
      <c r="F60" s="975" t="s">
        <v>40</v>
      </c>
      <c r="G60" s="1008" t="s">
        <v>62</v>
      </c>
      <c r="H60" s="1030" t="s">
        <v>4706</v>
      </c>
      <c r="I60" s="152" t="s">
        <v>2854</v>
      </c>
      <c r="J60" s="160" t="s">
        <v>1075</v>
      </c>
      <c r="K60" s="160" t="s">
        <v>3735</v>
      </c>
      <c r="L60" s="152" t="str">
        <f>VLOOKUP(K60,CódigosRetorno!$A$2:$B$1683,2,FALSE)</f>
        <v>El XML no contiene el tag o no existe información del código de local anexo del emisor</v>
      </c>
      <c r="M60" s="144" t="s">
        <v>163</v>
      </c>
      <c r="N60" s="732" t="s">
        <v>163</v>
      </c>
      <c r="O60" s="318"/>
    </row>
    <row r="61" spans="1:15" ht="24" x14ac:dyDescent="0.3">
      <c r="A61" s="318"/>
      <c r="B61" s="975"/>
      <c r="C61" s="1030"/>
      <c r="D61" s="1008"/>
      <c r="E61" s="1008"/>
      <c r="F61" s="975"/>
      <c r="G61" s="1008"/>
      <c r="H61" s="1030"/>
      <c r="I61" s="152" t="s">
        <v>4723</v>
      </c>
      <c r="J61" s="144" t="s">
        <v>1075</v>
      </c>
      <c r="K61" s="160" t="s">
        <v>3868</v>
      </c>
      <c r="L61" s="152" t="str">
        <f>VLOOKUP(K61,CódigosRetorno!$A$2:$B$1683,2,FALSE)</f>
        <v>El dato ingresado como local anexo no cumple con el formato establecido</v>
      </c>
      <c r="M61" s="144" t="s">
        <v>424</v>
      </c>
      <c r="N61" s="740" t="s">
        <v>163</v>
      </c>
      <c r="O61" s="318"/>
    </row>
    <row r="62" spans="1:15" ht="24" x14ac:dyDescent="0.3">
      <c r="A62" s="318"/>
      <c r="B62" s="975"/>
      <c r="C62" s="1030"/>
      <c r="D62" s="1008"/>
      <c r="E62" s="1008" t="s">
        <v>8</v>
      </c>
      <c r="F62" s="975"/>
      <c r="G62" s="151" t="s">
        <v>3885</v>
      </c>
      <c r="H62" s="101" t="s">
        <v>3886</v>
      </c>
      <c r="I62" s="152" t="s">
        <v>4238</v>
      </c>
      <c r="J62" s="144" t="s">
        <v>1075</v>
      </c>
      <c r="K62" s="160" t="s">
        <v>4226</v>
      </c>
      <c r="L62" s="152" t="str">
        <f>VLOOKUP(K62,CódigosRetorno!$A$2:$B$1683,2,FALSE)</f>
        <v>El dato ingresado como atributo @listAgencyName es incorrecto.</v>
      </c>
      <c r="M62" s="144" t="s">
        <v>424</v>
      </c>
      <c r="N62" s="732" t="s">
        <v>163</v>
      </c>
      <c r="O62" s="318"/>
    </row>
    <row r="63" spans="1:15" ht="24" x14ac:dyDescent="0.3">
      <c r="A63" s="318"/>
      <c r="B63" s="975"/>
      <c r="C63" s="1030"/>
      <c r="D63" s="1008"/>
      <c r="E63" s="1008"/>
      <c r="F63" s="975"/>
      <c r="G63" s="151" t="s">
        <v>3964</v>
      </c>
      <c r="H63" s="101" t="s">
        <v>3888</v>
      </c>
      <c r="I63" s="152" t="s">
        <v>4245</v>
      </c>
      <c r="J63" s="144" t="s">
        <v>1075</v>
      </c>
      <c r="K63" s="160" t="s">
        <v>4227</v>
      </c>
      <c r="L63" s="152" t="str">
        <f>VLOOKUP(K63,CódigosRetorno!$A$2:$B$1683,2,FALSE)</f>
        <v>El dato ingresado como atributo @listName es incorrecto.</v>
      </c>
      <c r="M63" s="144" t="s">
        <v>424</v>
      </c>
      <c r="N63" s="739" t="s">
        <v>163</v>
      </c>
      <c r="O63" s="318"/>
    </row>
    <row r="64" spans="1:15" x14ac:dyDescent="0.3">
      <c r="A64" s="318"/>
      <c r="B64" s="187" t="s">
        <v>6053</v>
      </c>
      <c r="C64" s="187"/>
      <c r="D64" s="191"/>
      <c r="E64" s="181" t="s">
        <v>163</v>
      </c>
      <c r="F64" s="182" t="s">
        <v>163</v>
      </c>
      <c r="G64" s="182" t="s">
        <v>163</v>
      </c>
      <c r="H64" s="183"/>
      <c r="I64" s="179" t="s">
        <v>163</v>
      </c>
      <c r="J64" s="184" t="s">
        <v>163</v>
      </c>
      <c r="K64" s="185" t="s">
        <v>163</v>
      </c>
      <c r="L64" s="179" t="str">
        <f>VLOOKUP(K64,CódigosRetorno!$A$2:$B$1683,2,FALSE)</f>
        <v>-</v>
      </c>
      <c r="M64" s="184" t="s">
        <v>163</v>
      </c>
      <c r="N64" s="186" t="s">
        <v>163</v>
      </c>
      <c r="O64" s="318"/>
    </row>
    <row r="65" spans="1:15" ht="24" x14ac:dyDescent="0.3">
      <c r="A65" s="318"/>
      <c r="B65" s="975">
        <f>+B60+1</f>
        <v>15</v>
      </c>
      <c r="C65" s="1030" t="s">
        <v>3919</v>
      </c>
      <c r="D65" s="1008" t="s">
        <v>3</v>
      </c>
      <c r="E65" s="1008" t="s">
        <v>4</v>
      </c>
      <c r="F65" s="975" t="s">
        <v>11</v>
      </c>
      <c r="G65" s="1008"/>
      <c r="H65" s="1030" t="s">
        <v>4159</v>
      </c>
      <c r="I65" s="152" t="s">
        <v>2854</v>
      </c>
      <c r="J65" s="160" t="s">
        <v>171</v>
      </c>
      <c r="K65" s="162" t="s">
        <v>1622</v>
      </c>
      <c r="L65" s="152" t="str">
        <f>VLOOKUP(K65,CódigosRetorno!$A$2:$B$1683,2,FALSE)</f>
        <v>El XML no contiene el tag o no existe información del número de documento de identidad del cliente</v>
      </c>
      <c r="M65" s="144" t="s">
        <v>424</v>
      </c>
      <c r="N65" s="732" t="s">
        <v>163</v>
      </c>
      <c r="O65" s="318"/>
    </row>
    <row r="66" spans="1:15" ht="36" x14ac:dyDescent="0.3">
      <c r="A66" s="318"/>
      <c r="B66" s="975"/>
      <c r="C66" s="1030"/>
      <c r="D66" s="1008"/>
      <c r="E66" s="1008"/>
      <c r="F66" s="975"/>
      <c r="G66" s="1008"/>
      <c r="H66" s="1030"/>
      <c r="I66" s="152" t="s">
        <v>3086</v>
      </c>
      <c r="J66" s="160" t="s">
        <v>171</v>
      </c>
      <c r="K66" s="162" t="s">
        <v>700</v>
      </c>
      <c r="L66" s="152" t="str">
        <f>VLOOKUP(K66,CódigosRetorno!$A$2:$B$1683,2,FALSE)</f>
        <v>El numero de documento de identidad del receptor debe ser  RUC</v>
      </c>
      <c r="M66" s="144" t="s">
        <v>424</v>
      </c>
      <c r="N66" s="732" t="s">
        <v>163</v>
      </c>
      <c r="O66" s="318"/>
    </row>
    <row r="67" spans="1:15" ht="24" x14ac:dyDescent="0.3">
      <c r="A67" s="318"/>
      <c r="B67" s="975"/>
      <c r="C67" s="1030"/>
      <c r="D67" s="1008"/>
      <c r="E67" s="1008"/>
      <c r="F67" s="975"/>
      <c r="G67" s="1008"/>
      <c r="H67" s="1030"/>
      <c r="I67" s="152" t="s">
        <v>2826</v>
      </c>
      <c r="J67" s="160" t="s">
        <v>171</v>
      </c>
      <c r="K67" s="162" t="s">
        <v>4621</v>
      </c>
      <c r="L67" s="152" t="str">
        <f>VLOOKUP(K67,CódigosRetorno!$A$2:$B$1683,2,FALSE)</f>
        <v>El numero de RUC del receptor no existe.</v>
      </c>
      <c r="M67" s="144" t="s">
        <v>185</v>
      </c>
      <c r="N67" s="732" t="s">
        <v>2513</v>
      </c>
      <c r="O67" s="318"/>
    </row>
    <row r="68" spans="1:15" ht="36" x14ac:dyDescent="0.3">
      <c r="A68" s="318"/>
      <c r="B68" s="975"/>
      <c r="C68" s="1030"/>
      <c r="D68" s="1008"/>
      <c r="E68" s="1008"/>
      <c r="F68" s="975"/>
      <c r="G68" s="1008"/>
      <c r="H68" s="1030"/>
      <c r="I68" s="152" t="s">
        <v>2753</v>
      </c>
      <c r="J68" s="160" t="s">
        <v>1075</v>
      </c>
      <c r="K68" s="162" t="s">
        <v>1324</v>
      </c>
      <c r="L68" s="152" t="str">
        <f>VLOOKUP(K68,CódigosRetorno!$A$2:$B$1683,2,FALSE)</f>
        <v>El RUC  del receptor no esta activo</v>
      </c>
      <c r="M68" s="144" t="s">
        <v>185</v>
      </c>
      <c r="N68" s="732" t="s">
        <v>2513</v>
      </c>
      <c r="O68" s="318"/>
    </row>
    <row r="69" spans="1:15" ht="36" x14ac:dyDescent="0.3">
      <c r="A69" s="318"/>
      <c r="B69" s="975"/>
      <c r="C69" s="1030"/>
      <c r="D69" s="1008"/>
      <c r="E69" s="1008"/>
      <c r="F69" s="975"/>
      <c r="G69" s="1008"/>
      <c r="H69" s="1030"/>
      <c r="I69" s="920" t="s">
        <v>5782</v>
      </c>
      <c r="J69" s="921" t="s">
        <v>1075</v>
      </c>
      <c r="K69" s="922" t="s">
        <v>1322</v>
      </c>
      <c r="L69" s="152" t="str">
        <f>VLOOKUP(K69,CódigosRetorno!$A$2:$B$1683,2,FALSE)</f>
        <v>El RUC del receptor no esta habido</v>
      </c>
      <c r="M69" s="144" t="s">
        <v>185</v>
      </c>
      <c r="N69" s="732" t="s">
        <v>2513</v>
      </c>
      <c r="O69" s="318"/>
    </row>
    <row r="70" spans="1:15" ht="24" x14ac:dyDescent="0.3">
      <c r="A70" s="318"/>
      <c r="B70" s="975"/>
      <c r="C70" s="1030"/>
      <c r="D70" s="1008"/>
      <c r="E70" s="1008"/>
      <c r="F70" s="975" t="s">
        <v>43</v>
      </c>
      <c r="G70" s="1008" t="s">
        <v>5701</v>
      </c>
      <c r="H70" s="1030" t="s">
        <v>4160</v>
      </c>
      <c r="I70" s="568" t="s">
        <v>6310</v>
      </c>
      <c r="J70" s="160" t="s">
        <v>171</v>
      </c>
      <c r="K70" s="162" t="s">
        <v>1622</v>
      </c>
      <c r="L70" s="152" t="str">
        <f>VLOOKUP(K70,CódigosRetorno!$A$2:$B$1683,2,FALSE)</f>
        <v>El XML no contiene el tag o no existe información del número de documento de identidad del cliente</v>
      </c>
      <c r="M70" s="144" t="s">
        <v>424</v>
      </c>
      <c r="N70" s="732" t="s">
        <v>163</v>
      </c>
      <c r="O70" s="318"/>
    </row>
    <row r="71" spans="1:15" ht="36" x14ac:dyDescent="0.3">
      <c r="A71" s="318"/>
      <c r="B71" s="975"/>
      <c r="C71" s="1030"/>
      <c r="D71" s="1008"/>
      <c r="E71" s="1008"/>
      <c r="F71" s="975"/>
      <c r="G71" s="1008"/>
      <c r="H71" s="1030"/>
      <c r="I71" s="152" t="s">
        <v>7164</v>
      </c>
      <c r="J71" s="160" t="s">
        <v>171</v>
      </c>
      <c r="K71" s="162" t="s">
        <v>703</v>
      </c>
      <c r="L71" s="152" t="str">
        <f>VLOOKUP(K71,CódigosRetorno!$A$2:$B$1683,2,FALSE)</f>
        <v>El dato ingresado  en el tipo de documento de identidad del receptor no cumple con el estandar o no esta permitido.</v>
      </c>
      <c r="M71" s="144"/>
      <c r="N71" s="732" t="s">
        <v>4654</v>
      </c>
      <c r="O71" s="318"/>
    </row>
    <row r="72" spans="1:15" ht="24" x14ac:dyDescent="0.3">
      <c r="A72" s="318"/>
      <c r="B72" s="975"/>
      <c r="C72" s="1030"/>
      <c r="D72" s="1008"/>
      <c r="E72" s="1008" t="s">
        <v>8</v>
      </c>
      <c r="F72" s="975"/>
      <c r="G72" s="151" t="s">
        <v>3900</v>
      </c>
      <c r="H72" s="161" t="s">
        <v>3901</v>
      </c>
      <c r="I72" s="152" t="s">
        <v>6307</v>
      </c>
      <c r="J72" s="144" t="s">
        <v>1075</v>
      </c>
      <c r="K72" s="160" t="s">
        <v>4231</v>
      </c>
      <c r="L72" s="152" t="str">
        <f>VLOOKUP(K72,CódigosRetorno!$A$2:$B$1683,2,FALSE)</f>
        <v>El dato ingresado como atributo @schemeName es incorrecto.</v>
      </c>
      <c r="M72" s="144" t="s">
        <v>424</v>
      </c>
      <c r="N72" s="739" t="s">
        <v>163</v>
      </c>
      <c r="O72" s="318"/>
    </row>
    <row r="73" spans="1:15" ht="24" x14ac:dyDescent="0.3">
      <c r="A73" s="318"/>
      <c r="B73" s="975"/>
      <c r="C73" s="1030"/>
      <c r="D73" s="1008"/>
      <c r="E73" s="1008"/>
      <c r="F73" s="975"/>
      <c r="G73" s="151" t="s">
        <v>3885</v>
      </c>
      <c r="H73" s="161" t="s">
        <v>3902</v>
      </c>
      <c r="I73" s="152" t="s">
        <v>4238</v>
      </c>
      <c r="J73" s="144" t="s">
        <v>1075</v>
      </c>
      <c r="K73" s="160" t="s">
        <v>4232</v>
      </c>
      <c r="L73" s="152" t="str">
        <f>VLOOKUP(K73,CódigosRetorno!$A$2:$B$1683,2,FALSE)</f>
        <v>El dato ingresado como atributo @schemeAgencyName es incorrecto.</v>
      </c>
      <c r="M73" s="144" t="s">
        <v>424</v>
      </c>
      <c r="N73" s="739" t="s">
        <v>163</v>
      </c>
      <c r="O73" s="318"/>
    </row>
    <row r="74" spans="1:15" ht="36" x14ac:dyDescent="0.3">
      <c r="A74" s="318"/>
      <c r="B74" s="975"/>
      <c r="C74" s="1030"/>
      <c r="D74" s="1008"/>
      <c r="E74" s="1008"/>
      <c r="F74" s="975"/>
      <c r="G74" s="151" t="s">
        <v>3903</v>
      </c>
      <c r="H74" s="161" t="s">
        <v>3904</v>
      </c>
      <c r="I74" s="152" t="s">
        <v>6308</v>
      </c>
      <c r="J74" s="160" t="s">
        <v>1075</v>
      </c>
      <c r="K74" s="162" t="s">
        <v>4233</v>
      </c>
      <c r="L74" s="152" t="str">
        <f>VLOOKUP(K74,CódigosRetorno!$A$2:$B$1683,2,FALSE)</f>
        <v>El dato ingresado como atributo @schemeURI es incorrecto.</v>
      </c>
      <c r="M74" s="144" t="s">
        <v>424</v>
      </c>
      <c r="N74" s="739" t="s">
        <v>163</v>
      </c>
      <c r="O74" s="318"/>
    </row>
    <row r="75" spans="1:15" ht="24" x14ac:dyDescent="0.3">
      <c r="A75" s="318"/>
      <c r="B75" s="975">
        <f>B65+1</f>
        <v>16</v>
      </c>
      <c r="C75" s="974" t="s">
        <v>49</v>
      </c>
      <c r="D75" s="1008" t="s">
        <v>3</v>
      </c>
      <c r="E75" s="1008" t="s">
        <v>4</v>
      </c>
      <c r="F75" s="975" t="s">
        <v>4151</v>
      </c>
      <c r="G75" s="1008"/>
      <c r="H75" s="1030" t="s">
        <v>70</v>
      </c>
      <c r="I75" s="152" t="s">
        <v>2854</v>
      </c>
      <c r="J75" s="160" t="s">
        <v>171</v>
      </c>
      <c r="K75" s="162" t="s">
        <v>704</v>
      </c>
      <c r="L75" s="152" t="str">
        <f>VLOOKUP(K75,CódigosRetorno!$A$2:$B$1683,2,FALSE)</f>
        <v>El XML no contiene el tag o no existe informacion de RegistrationName del receptor del documento</v>
      </c>
      <c r="M75" s="144" t="s">
        <v>163</v>
      </c>
      <c r="N75" s="732" t="s">
        <v>163</v>
      </c>
      <c r="O75" s="318"/>
    </row>
    <row r="76" spans="1:15" ht="48" x14ac:dyDescent="0.3">
      <c r="A76" s="318"/>
      <c r="B76" s="975"/>
      <c r="C76" s="974"/>
      <c r="D76" s="1008"/>
      <c r="E76" s="1008"/>
      <c r="F76" s="975"/>
      <c r="G76" s="1008"/>
      <c r="H76" s="1030"/>
      <c r="I76" s="593" t="s">
        <v>6510</v>
      </c>
      <c r="J76" s="373" t="s">
        <v>171</v>
      </c>
      <c r="K76" s="374" t="s">
        <v>705</v>
      </c>
      <c r="L76" s="152" t="str">
        <f>VLOOKUP(K76,CódigosRetorno!$A$2:$B$1683,2,FALSE)</f>
        <v>RegistrationName -  El dato ingresado no cumple con el estandar</v>
      </c>
      <c r="M76" s="144"/>
      <c r="N76" s="734" t="s">
        <v>163</v>
      </c>
      <c r="O76" s="318"/>
    </row>
    <row r="77" spans="1:15" ht="48" x14ac:dyDescent="0.3">
      <c r="A77" s="318"/>
      <c r="B77" s="969">
        <f>B75+1</f>
        <v>17</v>
      </c>
      <c r="C77" s="1004" t="s">
        <v>5858</v>
      </c>
      <c r="D77" s="999" t="s">
        <v>3</v>
      </c>
      <c r="E77" s="999" t="s">
        <v>8</v>
      </c>
      <c r="F77" s="151" t="s">
        <v>11</v>
      </c>
      <c r="G77" s="144"/>
      <c r="H77" s="152" t="s">
        <v>5498</v>
      </c>
      <c r="I77" s="152" t="s">
        <v>2515</v>
      </c>
      <c r="J77" s="160" t="s">
        <v>163</v>
      </c>
      <c r="K77" s="162" t="s">
        <v>163</v>
      </c>
      <c r="L77" s="152" t="str">
        <f>VLOOKUP(K77,CódigosRetorno!$A$2:$B$1683,2,FALSE)</f>
        <v>-</v>
      </c>
      <c r="M77" s="144" t="s">
        <v>163</v>
      </c>
      <c r="N77" s="732" t="s">
        <v>163</v>
      </c>
      <c r="O77" s="318"/>
    </row>
    <row r="78" spans="1:15" ht="48" x14ac:dyDescent="0.3">
      <c r="A78" s="318"/>
      <c r="B78" s="996"/>
      <c r="C78" s="1028"/>
      <c r="D78" s="1006"/>
      <c r="E78" s="1006"/>
      <c r="F78" s="151" t="s">
        <v>43</v>
      </c>
      <c r="G78" s="144" t="s">
        <v>5701</v>
      </c>
      <c r="H78" s="152" t="s">
        <v>5499</v>
      </c>
      <c r="I78" s="152" t="s">
        <v>2515</v>
      </c>
      <c r="J78" s="160" t="s">
        <v>163</v>
      </c>
      <c r="K78" s="162" t="s">
        <v>163</v>
      </c>
      <c r="L78" s="152" t="str">
        <f>VLOOKUP(K78,CódigosRetorno!$A$2:$B$1683,2,FALSE)</f>
        <v>-</v>
      </c>
      <c r="M78" s="144" t="s">
        <v>163</v>
      </c>
      <c r="N78" s="739" t="s">
        <v>163</v>
      </c>
      <c r="O78" s="318"/>
    </row>
    <row r="79" spans="1:15" ht="24" x14ac:dyDescent="0.3">
      <c r="A79" s="318"/>
      <c r="B79" s="996"/>
      <c r="C79" s="1028"/>
      <c r="D79" s="1006"/>
      <c r="E79" s="1006"/>
      <c r="F79" s="969"/>
      <c r="G79" s="163" t="s">
        <v>3900</v>
      </c>
      <c r="H79" s="152" t="s">
        <v>3901</v>
      </c>
      <c r="I79" s="152" t="s">
        <v>2515</v>
      </c>
      <c r="J79" s="144" t="s">
        <v>163</v>
      </c>
      <c r="K79" s="160" t="s">
        <v>163</v>
      </c>
      <c r="L79" s="152" t="str">
        <f>VLOOKUP(K79,CódigosRetorno!$A$2:$B$1683,2,FALSE)</f>
        <v>-</v>
      </c>
      <c r="M79" s="144" t="s">
        <v>163</v>
      </c>
      <c r="N79" s="739" t="s">
        <v>163</v>
      </c>
      <c r="O79" s="318"/>
    </row>
    <row r="80" spans="1:15" x14ac:dyDescent="0.3">
      <c r="A80" s="318"/>
      <c r="B80" s="996"/>
      <c r="C80" s="1028"/>
      <c r="D80" s="1006"/>
      <c r="E80" s="1006"/>
      <c r="F80" s="996"/>
      <c r="G80" s="163" t="s">
        <v>3885</v>
      </c>
      <c r="H80" s="152" t="s">
        <v>3902</v>
      </c>
      <c r="I80" s="152" t="s">
        <v>2515</v>
      </c>
      <c r="J80" s="144" t="s">
        <v>163</v>
      </c>
      <c r="K80" s="160" t="s">
        <v>163</v>
      </c>
      <c r="L80" s="152" t="str">
        <f>VLOOKUP(K80,CódigosRetorno!$A$2:$B$1683,2,FALSE)</f>
        <v>-</v>
      </c>
      <c r="M80" s="144" t="s">
        <v>163</v>
      </c>
      <c r="N80" s="739" t="s">
        <v>163</v>
      </c>
      <c r="O80" s="318"/>
    </row>
    <row r="81" spans="1:15" ht="36" x14ac:dyDescent="0.3">
      <c r="A81" s="318"/>
      <c r="B81" s="996"/>
      <c r="C81" s="1028"/>
      <c r="D81" s="1006"/>
      <c r="E81" s="1006"/>
      <c r="F81" s="970"/>
      <c r="G81" s="163" t="s">
        <v>3903</v>
      </c>
      <c r="H81" s="152" t="s">
        <v>3904</v>
      </c>
      <c r="I81" s="152" t="s">
        <v>2515</v>
      </c>
      <c r="J81" s="160" t="s">
        <v>163</v>
      </c>
      <c r="K81" s="162" t="s">
        <v>163</v>
      </c>
      <c r="L81" s="152" t="str">
        <f>VLOOKUP(K81,CódigosRetorno!$A$2:$B$1683,2,FALSE)</f>
        <v>-</v>
      </c>
      <c r="M81" s="144" t="s">
        <v>163</v>
      </c>
      <c r="N81" s="739" t="s">
        <v>163</v>
      </c>
      <c r="O81" s="318"/>
    </row>
    <row r="82" spans="1:15" ht="48" x14ac:dyDescent="0.3">
      <c r="A82" s="318"/>
      <c r="B82" s="970"/>
      <c r="C82" s="1005"/>
      <c r="D82" s="1000"/>
      <c r="E82" s="1000"/>
      <c r="F82" s="151" t="s">
        <v>3905</v>
      </c>
      <c r="G82" s="144"/>
      <c r="H82" s="152" t="s">
        <v>5500</v>
      </c>
      <c r="I82" s="152" t="s">
        <v>2515</v>
      </c>
      <c r="J82" s="160" t="s">
        <v>163</v>
      </c>
      <c r="K82" s="162" t="s">
        <v>163</v>
      </c>
      <c r="L82" s="152" t="str">
        <f>VLOOKUP(K82,CódigosRetorno!$A$2:$B$1683,2,FALSE)</f>
        <v>-</v>
      </c>
      <c r="M82" s="144" t="s">
        <v>163</v>
      </c>
      <c r="N82" s="732" t="s">
        <v>163</v>
      </c>
      <c r="O82" s="318"/>
    </row>
    <row r="83" spans="1:15" x14ac:dyDescent="0.3">
      <c r="A83" s="318"/>
      <c r="B83" s="198" t="s">
        <v>144</v>
      </c>
      <c r="C83" s="192"/>
      <c r="D83" s="192"/>
      <c r="E83" s="193"/>
      <c r="F83" s="193"/>
      <c r="G83" s="193"/>
      <c r="H83" s="192"/>
      <c r="I83" s="179" t="s">
        <v>163</v>
      </c>
      <c r="J83" s="184"/>
      <c r="K83" s="185" t="s">
        <v>163</v>
      </c>
      <c r="L83" s="179" t="str">
        <f>VLOOKUP(K83,CódigosRetorno!$A$2:$B$1683,2,FALSE)</f>
        <v>-</v>
      </c>
      <c r="M83" s="184"/>
      <c r="N83" s="184" t="s">
        <v>163</v>
      </c>
      <c r="O83" s="318"/>
    </row>
    <row r="84" spans="1:15" ht="48" x14ac:dyDescent="0.3">
      <c r="A84" s="318"/>
      <c r="B84" s="1160">
        <f>B77+1</f>
        <v>18</v>
      </c>
      <c r="C84" s="1181" t="s">
        <v>6125</v>
      </c>
      <c r="D84" s="1160" t="s">
        <v>3</v>
      </c>
      <c r="E84" s="1160" t="s">
        <v>4</v>
      </c>
      <c r="F84" s="1095" t="s">
        <v>68</v>
      </c>
      <c r="G84" s="1160" t="s">
        <v>52</v>
      </c>
      <c r="H84" s="1030" t="s">
        <v>77</v>
      </c>
      <c r="I84" s="152" t="s">
        <v>4731</v>
      </c>
      <c r="J84" s="160" t="s">
        <v>171</v>
      </c>
      <c r="K84" s="162" t="s">
        <v>4547</v>
      </c>
      <c r="L84" s="152" t="str">
        <f>VLOOKUP(K84,CódigosRetorno!$A$2:$B$1683,2,FALSE)</f>
        <v>Para los ajustes de operaciones de exportación solo es permitido registrar un documento que modifica.</v>
      </c>
      <c r="M84" s="144" t="s">
        <v>424</v>
      </c>
      <c r="N84" s="739" t="s">
        <v>163</v>
      </c>
      <c r="O84" s="318"/>
    </row>
    <row r="85" spans="1:15" ht="108" x14ac:dyDescent="0.3">
      <c r="A85" s="318"/>
      <c r="B85" s="1160"/>
      <c r="C85" s="1181"/>
      <c r="D85" s="1160"/>
      <c r="E85" s="1160"/>
      <c r="F85" s="1095"/>
      <c r="G85" s="1160"/>
      <c r="H85" s="1030"/>
      <c r="I85" s="152" t="s">
        <v>4732</v>
      </c>
      <c r="J85" s="144" t="s">
        <v>171</v>
      </c>
      <c r="K85" s="160" t="s">
        <v>655</v>
      </c>
      <c r="L85" s="152" t="str">
        <f>VLOOKUP(K85,CódigosRetorno!$A$2:$B$1683,2,FALSE)</f>
        <v>La serie o numero del documento modificado por la Nota de Credito no cumple con el formato establecido</v>
      </c>
      <c r="M85" s="144"/>
      <c r="N85" s="734" t="s">
        <v>163</v>
      </c>
      <c r="O85" s="318"/>
    </row>
    <row r="86" spans="1:15" ht="72" x14ac:dyDescent="0.3">
      <c r="A86" s="318"/>
      <c r="B86" s="1160"/>
      <c r="C86" s="1181"/>
      <c r="D86" s="1160"/>
      <c r="E86" s="1160"/>
      <c r="F86" s="1095"/>
      <c r="G86" s="1160"/>
      <c r="H86" s="1030"/>
      <c r="I86" s="152" t="s">
        <v>4733</v>
      </c>
      <c r="J86" s="144" t="s">
        <v>171</v>
      </c>
      <c r="K86" s="160" t="s">
        <v>655</v>
      </c>
      <c r="L86" s="152" t="str">
        <f>VLOOKUP(K86,CódigosRetorno!$A$2:$B$1683,2,FALSE)</f>
        <v>La serie o numero del documento modificado por la Nota de Credito no cumple con el formato establecido</v>
      </c>
      <c r="M86" s="144"/>
      <c r="N86" s="734" t="s">
        <v>163</v>
      </c>
      <c r="O86" s="318"/>
    </row>
    <row r="87" spans="1:15" ht="84" x14ac:dyDescent="0.3">
      <c r="A87" s="318"/>
      <c r="B87" s="1160"/>
      <c r="C87" s="1181"/>
      <c r="D87" s="1160"/>
      <c r="E87" s="1160"/>
      <c r="F87" s="1095"/>
      <c r="G87" s="1160"/>
      <c r="H87" s="1030"/>
      <c r="I87" s="152" t="s">
        <v>4734</v>
      </c>
      <c r="J87" s="144" t="s">
        <v>171</v>
      </c>
      <c r="K87" s="160" t="s">
        <v>655</v>
      </c>
      <c r="L87" s="152" t="str">
        <f>VLOOKUP(K87,CódigosRetorno!$A$2:$B$1683,2,FALSE)</f>
        <v>La serie o numero del documento modificado por la Nota de Credito no cumple con el formato establecido</v>
      </c>
      <c r="M87" s="144"/>
      <c r="N87" s="734" t="s">
        <v>163</v>
      </c>
      <c r="O87" s="318"/>
    </row>
    <row r="88" spans="1:15" ht="72" x14ac:dyDescent="0.3">
      <c r="A88" s="318"/>
      <c r="B88" s="1160"/>
      <c r="C88" s="1181"/>
      <c r="D88" s="1160"/>
      <c r="E88" s="1160"/>
      <c r="F88" s="1095"/>
      <c r="G88" s="1160"/>
      <c r="H88" s="1030"/>
      <c r="I88" s="152" t="s">
        <v>4736</v>
      </c>
      <c r="J88" s="144" t="s">
        <v>171</v>
      </c>
      <c r="K88" s="160" t="s">
        <v>655</v>
      </c>
      <c r="L88" s="152" t="str">
        <f>VLOOKUP(K88,CódigosRetorno!$A$2:$B$1683,2,FALSE)</f>
        <v>La serie o numero del documento modificado por la Nota de Credito no cumple con el formato establecido</v>
      </c>
      <c r="M88" s="144"/>
      <c r="N88" s="734" t="s">
        <v>163</v>
      </c>
      <c r="O88" s="318"/>
    </row>
    <row r="89" spans="1:15" ht="48" x14ac:dyDescent="0.3">
      <c r="A89" s="318"/>
      <c r="B89" s="1160"/>
      <c r="C89" s="1181"/>
      <c r="D89" s="1160"/>
      <c r="E89" s="1160"/>
      <c r="F89" s="1095"/>
      <c r="G89" s="1160"/>
      <c r="H89" s="1030"/>
      <c r="I89" s="152" t="s">
        <v>6149</v>
      </c>
      <c r="J89" s="144" t="s">
        <v>171</v>
      </c>
      <c r="K89" s="160" t="s">
        <v>655</v>
      </c>
      <c r="L89" s="152" t="str">
        <f>VLOOKUP(K89,CódigosRetorno!$A$2:$B$1683,2,FALSE)</f>
        <v>La serie o numero del documento modificado por la Nota de Credito no cumple con el formato establecido</v>
      </c>
      <c r="M89" s="144"/>
      <c r="N89" s="734" t="s">
        <v>163</v>
      </c>
      <c r="O89" s="318"/>
    </row>
    <row r="90" spans="1:15" ht="48" x14ac:dyDescent="0.3">
      <c r="A90" s="318"/>
      <c r="B90" s="1160"/>
      <c r="C90" s="1181"/>
      <c r="D90" s="1160"/>
      <c r="E90" s="1160"/>
      <c r="F90" s="1095"/>
      <c r="G90" s="1160"/>
      <c r="H90" s="1030"/>
      <c r="I90" s="152" t="s">
        <v>6144</v>
      </c>
      <c r="J90" s="144" t="s">
        <v>171</v>
      </c>
      <c r="K90" s="160" t="s">
        <v>655</v>
      </c>
      <c r="L90" s="152" t="str">
        <f>VLOOKUP(K90,CódigosRetorno!$A$2:$B$1683,2,FALSE)</f>
        <v>La serie o numero del documento modificado por la Nota de Credito no cumple con el formato establecido</v>
      </c>
      <c r="M90" s="144"/>
      <c r="N90" s="734" t="s">
        <v>163</v>
      </c>
      <c r="O90" s="318"/>
    </row>
    <row r="91" spans="1:15" ht="60" x14ac:dyDescent="0.3">
      <c r="A91" s="318"/>
      <c r="B91" s="1160"/>
      <c r="C91" s="1181"/>
      <c r="D91" s="1160"/>
      <c r="E91" s="1160"/>
      <c r="F91" s="1095"/>
      <c r="G91" s="1160"/>
      <c r="H91" s="1030"/>
      <c r="I91" s="720" t="s">
        <v>7139</v>
      </c>
      <c r="J91" s="723" t="s">
        <v>171</v>
      </c>
      <c r="K91" s="721" t="s">
        <v>655</v>
      </c>
      <c r="L91" s="152" t="str">
        <f>VLOOKUP(K91,CódigosRetorno!$A$2:$B$1683,2,FALSE)</f>
        <v>La serie o numero del documento modificado por la Nota de Credito no cumple con el formato establecido</v>
      </c>
      <c r="M91" s="144"/>
      <c r="N91" s="734" t="s">
        <v>163</v>
      </c>
      <c r="O91" s="318"/>
    </row>
    <row r="92" spans="1:15" ht="60" x14ac:dyDescent="0.3">
      <c r="A92" s="318"/>
      <c r="B92" s="1160"/>
      <c r="C92" s="1181"/>
      <c r="D92" s="1160"/>
      <c r="E92" s="1160"/>
      <c r="F92" s="1095"/>
      <c r="G92" s="1160"/>
      <c r="H92" s="1030"/>
      <c r="I92" s="720" t="s">
        <v>6145</v>
      </c>
      <c r="J92" s="723" t="s">
        <v>171</v>
      </c>
      <c r="K92" s="721" t="s">
        <v>2218</v>
      </c>
      <c r="L92" s="152" t="str">
        <f>VLOOKUP(K92,CódigosRetorno!$A$2:$B$1683,2,FALSE)</f>
        <v>El documento modificado en la Nota de credito no esta registrada.</v>
      </c>
      <c r="M92" s="144"/>
      <c r="N92" s="732" t="s">
        <v>2501</v>
      </c>
      <c r="O92" s="318"/>
    </row>
    <row r="93" spans="1:15" ht="60" x14ac:dyDescent="0.3">
      <c r="A93" s="318"/>
      <c r="B93" s="1160"/>
      <c r="C93" s="1181"/>
      <c r="D93" s="1160"/>
      <c r="E93" s="1160"/>
      <c r="F93" s="1095"/>
      <c r="G93" s="1160"/>
      <c r="H93" s="1030"/>
      <c r="I93" s="720" t="s">
        <v>6146</v>
      </c>
      <c r="J93" s="723" t="s">
        <v>171</v>
      </c>
      <c r="K93" s="721" t="s">
        <v>2217</v>
      </c>
      <c r="L93" s="152" t="str">
        <f>VLOOKUP(K93,CódigosRetorno!$A$2:$B$1683,2,FALSE)</f>
        <v>El documento modificado en la Nota de credito se encuentra de baja</v>
      </c>
      <c r="M93" s="144"/>
      <c r="N93" s="732" t="s">
        <v>2501</v>
      </c>
      <c r="O93" s="318"/>
    </row>
    <row r="94" spans="1:15" ht="60" x14ac:dyDescent="0.3">
      <c r="A94" s="318"/>
      <c r="B94" s="1160"/>
      <c r="C94" s="1181"/>
      <c r="D94" s="1160"/>
      <c r="E94" s="1160"/>
      <c r="F94" s="1095"/>
      <c r="G94" s="1160"/>
      <c r="H94" s="1030"/>
      <c r="I94" s="720" t="s">
        <v>6147</v>
      </c>
      <c r="J94" s="723" t="s">
        <v>171</v>
      </c>
      <c r="K94" s="721" t="s">
        <v>2216</v>
      </c>
      <c r="L94" s="152" t="str">
        <f>VLOOKUP(K94,CódigosRetorno!$A$2:$B$1683,2,FALSE)</f>
        <v>El documento modificado en la Nota de credito esta registrada como rechazada</v>
      </c>
      <c r="M94" s="144"/>
      <c r="N94" s="732" t="s">
        <v>2501</v>
      </c>
      <c r="O94" s="318"/>
    </row>
    <row r="95" spans="1:15" ht="60" x14ac:dyDescent="0.3">
      <c r="A95" s="318"/>
      <c r="B95" s="1160"/>
      <c r="C95" s="1181"/>
      <c r="D95" s="1160"/>
      <c r="E95" s="1160"/>
      <c r="F95" s="1095"/>
      <c r="G95" s="1160"/>
      <c r="H95" s="1030"/>
      <c r="I95" s="925" t="s">
        <v>6148</v>
      </c>
      <c r="J95" s="927" t="s">
        <v>171</v>
      </c>
      <c r="K95" s="926" t="s">
        <v>4772</v>
      </c>
      <c r="L95" s="152" t="str">
        <f>VLOOKUP(K95,CódigosRetorno!$A$2:$B$1683,2,FALSE)</f>
        <v>El tipo de moneda de la nota debe ser el mismo que el declarado en el documento que modifica</v>
      </c>
      <c r="M95" s="245"/>
      <c r="N95" s="630" t="s">
        <v>2501</v>
      </c>
      <c r="O95" s="318"/>
    </row>
    <row r="96" spans="1:15" ht="48" x14ac:dyDescent="0.3">
      <c r="A96" s="318"/>
      <c r="B96" s="1160"/>
      <c r="C96" s="1181"/>
      <c r="D96" s="1160"/>
      <c r="E96" s="1160"/>
      <c r="F96" s="1095"/>
      <c r="G96" s="1160"/>
      <c r="H96" s="1030"/>
      <c r="I96" s="720" t="s">
        <v>7134</v>
      </c>
      <c r="J96" s="723" t="s">
        <v>1075</v>
      </c>
      <c r="K96" s="721" t="s">
        <v>1905</v>
      </c>
      <c r="L96" s="152" t="str">
        <f>VLOOKUP(K96,CódigosRetorno!$A$2:$B$1683,2,FALSE)</f>
        <v>Documento afectado por la nota electronica no se encuentra autorizado</v>
      </c>
      <c r="M96" s="144"/>
      <c r="N96" s="732" t="s">
        <v>2849</v>
      </c>
      <c r="O96" s="318"/>
    </row>
    <row r="97" spans="1:15" ht="24" x14ac:dyDescent="0.3">
      <c r="A97" s="318"/>
      <c r="B97" s="1160"/>
      <c r="C97" s="1181"/>
      <c r="D97" s="1160"/>
      <c r="E97" s="1160"/>
      <c r="F97" s="1095"/>
      <c r="G97" s="1160"/>
      <c r="H97" s="1030"/>
      <c r="I97" s="560" t="s">
        <v>6404</v>
      </c>
      <c r="J97" s="558" t="s">
        <v>171</v>
      </c>
      <c r="K97" s="373" t="s">
        <v>706</v>
      </c>
      <c r="L97" s="152" t="str">
        <f>VLOOKUP(K97,CódigosRetorno!$A$2:$B$1683,2,FALSE)</f>
        <v>El comprobante contiene un tipo y número de Documento Relacionado repetido</v>
      </c>
      <c r="M97" s="144"/>
      <c r="N97" s="732" t="s">
        <v>163</v>
      </c>
      <c r="O97" s="318"/>
    </row>
    <row r="98" spans="1:15" ht="36" x14ac:dyDescent="0.3">
      <c r="A98" s="318"/>
      <c r="B98" s="1160">
        <f>+B84+1</f>
        <v>19</v>
      </c>
      <c r="C98" s="1101" t="s">
        <v>150</v>
      </c>
      <c r="D98" s="1160" t="s">
        <v>3</v>
      </c>
      <c r="E98" s="1182" t="s">
        <v>4</v>
      </c>
      <c r="F98" s="1095" t="s">
        <v>9</v>
      </c>
      <c r="G98" s="1095" t="s">
        <v>5704</v>
      </c>
      <c r="H98" s="1030" t="s">
        <v>2827</v>
      </c>
      <c r="I98" s="152" t="s">
        <v>4882</v>
      </c>
      <c r="J98" s="160" t="s">
        <v>171</v>
      </c>
      <c r="K98" s="162" t="s">
        <v>3151</v>
      </c>
      <c r="L98" s="152" t="str">
        <f>VLOOKUP(K98,CódigosRetorno!$A$2:$B$1683,2,FALSE)</f>
        <v>El valor del Tag no se encuentra en el catálogo</v>
      </c>
      <c r="M98" s="144"/>
      <c r="N98" s="732" t="s">
        <v>4532</v>
      </c>
      <c r="O98" s="318"/>
    </row>
    <row r="99" spans="1:15" ht="48" x14ac:dyDescent="0.3">
      <c r="A99" s="318"/>
      <c r="B99" s="1160"/>
      <c r="C99" s="1101"/>
      <c r="D99" s="1160"/>
      <c r="E99" s="1182"/>
      <c r="F99" s="1095"/>
      <c r="G99" s="1095"/>
      <c r="H99" s="1030"/>
      <c r="I99" s="720" t="s">
        <v>7135</v>
      </c>
      <c r="J99" s="721" t="s">
        <v>171</v>
      </c>
      <c r="K99" s="722" t="s">
        <v>650</v>
      </c>
      <c r="L99" s="152" t="str">
        <f>VLOOKUP(K99,CódigosRetorno!$A$2:$B$1683,2,FALSE)</f>
        <v>El tipo de documento modificado por la Nota de credito debe ser factura electronica o ticket</v>
      </c>
      <c r="M99" s="144"/>
      <c r="N99" s="734" t="s">
        <v>163</v>
      </c>
      <c r="O99" s="318"/>
    </row>
    <row r="100" spans="1:15" ht="36" x14ac:dyDescent="0.3">
      <c r="A100" s="318"/>
      <c r="B100" s="1160"/>
      <c r="C100" s="1101"/>
      <c r="D100" s="1160"/>
      <c r="E100" s="1182"/>
      <c r="F100" s="1095"/>
      <c r="G100" s="1095"/>
      <c r="H100" s="1030"/>
      <c r="I100" s="152" t="s">
        <v>4735</v>
      </c>
      <c r="J100" s="160" t="s">
        <v>171</v>
      </c>
      <c r="K100" s="162" t="s">
        <v>651</v>
      </c>
      <c r="L100" s="152" t="str">
        <f>VLOOKUP(K100,CódigosRetorno!$A$2:$B$1683,2,FALSE)</f>
        <v>El tipo de documento modificado por la Nota de credito debe ser boleta electronica</v>
      </c>
      <c r="M100" s="144"/>
      <c r="N100" s="734" t="s">
        <v>163</v>
      </c>
      <c r="O100" s="318"/>
    </row>
    <row r="101" spans="1:15" ht="36" x14ac:dyDescent="0.3">
      <c r="A101" s="318"/>
      <c r="B101" s="1160"/>
      <c r="C101" s="1101"/>
      <c r="D101" s="1160"/>
      <c r="E101" s="1182"/>
      <c r="F101" s="1095"/>
      <c r="G101" s="1095"/>
      <c r="H101" s="1030"/>
      <c r="I101" s="720" t="s">
        <v>5788</v>
      </c>
      <c r="J101" s="721" t="s">
        <v>171</v>
      </c>
      <c r="K101" s="722" t="s">
        <v>3166</v>
      </c>
      <c r="L101" s="898" t="str">
        <f>VLOOKUP(K101,CódigosRetorno!$A$2:$B$1683,2,FALSE)</f>
        <v>El tipo de documento modificado por la Nota de debito debe ser Servicio Publico electronico</v>
      </c>
      <c r="M101" s="899"/>
      <c r="N101" s="899" t="s">
        <v>163</v>
      </c>
      <c r="O101" s="318"/>
    </row>
    <row r="102" spans="1:15" ht="36" x14ac:dyDescent="0.3">
      <c r="A102" s="318"/>
      <c r="B102" s="1160"/>
      <c r="C102" s="1101"/>
      <c r="D102" s="1160"/>
      <c r="E102" s="1182"/>
      <c r="F102" s="1095"/>
      <c r="G102" s="1095"/>
      <c r="H102" s="1030"/>
      <c r="I102" s="720" t="s">
        <v>7130</v>
      </c>
      <c r="J102" s="721" t="s">
        <v>171</v>
      </c>
      <c r="K102" s="722" t="s">
        <v>6466</v>
      </c>
      <c r="L102" s="152" t="str">
        <f>VLOOKUP(K102,CódigosRetorno!$A$2:$B$1683,2,FALSE)</f>
        <v>Debe enviar su comprobante por el SEE-Empresas supervisadas</v>
      </c>
      <c r="M102" s="144"/>
      <c r="N102" s="950" t="s">
        <v>4941</v>
      </c>
      <c r="O102" s="318"/>
    </row>
    <row r="103" spans="1:15" ht="24" x14ac:dyDescent="0.3">
      <c r="A103" s="318"/>
      <c r="B103" s="1160"/>
      <c r="C103" s="1101"/>
      <c r="D103" s="1160"/>
      <c r="E103" s="1182"/>
      <c r="F103" s="1095"/>
      <c r="G103" s="163" t="s">
        <v>3885</v>
      </c>
      <c r="H103" s="101" t="s">
        <v>3886</v>
      </c>
      <c r="I103" s="152" t="s">
        <v>4238</v>
      </c>
      <c r="J103" s="144" t="s">
        <v>1075</v>
      </c>
      <c r="K103" s="160" t="s">
        <v>4226</v>
      </c>
      <c r="L103" s="152" t="str">
        <f>VLOOKUP(K103,CódigosRetorno!$A$2:$B$1683,2,FALSE)</f>
        <v>El dato ingresado como atributo @listAgencyName es incorrecto.</v>
      </c>
      <c r="M103" s="144" t="s">
        <v>424</v>
      </c>
      <c r="N103" s="739" t="s">
        <v>163</v>
      </c>
      <c r="O103" s="318"/>
    </row>
    <row r="104" spans="1:15" ht="24" x14ac:dyDescent="0.3">
      <c r="A104" s="318"/>
      <c r="B104" s="1160"/>
      <c r="C104" s="1101"/>
      <c r="D104" s="1160"/>
      <c r="E104" s="1182"/>
      <c r="F104" s="1095"/>
      <c r="G104" s="163" t="s">
        <v>3887</v>
      </c>
      <c r="H104" s="101" t="s">
        <v>3888</v>
      </c>
      <c r="I104" s="152" t="s">
        <v>4239</v>
      </c>
      <c r="J104" s="160" t="s">
        <v>1075</v>
      </c>
      <c r="K104" s="162" t="s">
        <v>4227</v>
      </c>
      <c r="L104" s="152" t="str">
        <f>VLOOKUP(K104,CódigosRetorno!$A$2:$B$1683,2,FALSE)</f>
        <v>El dato ingresado como atributo @listName es incorrecto.</v>
      </c>
      <c r="M104" s="144" t="s">
        <v>424</v>
      </c>
      <c r="N104" s="739" t="s">
        <v>163</v>
      </c>
      <c r="O104" s="318"/>
    </row>
    <row r="105" spans="1:15" ht="36" x14ac:dyDescent="0.3">
      <c r="A105" s="318"/>
      <c r="B105" s="1160"/>
      <c r="C105" s="1101"/>
      <c r="D105" s="1160"/>
      <c r="E105" s="1182"/>
      <c r="F105" s="1095"/>
      <c r="G105" s="163" t="s">
        <v>3889</v>
      </c>
      <c r="H105" s="101" t="s">
        <v>3890</v>
      </c>
      <c r="I105" s="152" t="s">
        <v>4240</v>
      </c>
      <c r="J105" s="160" t="s">
        <v>1075</v>
      </c>
      <c r="K105" s="162" t="s">
        <v>4228</v>
      </c>
      <c r="L105" s="152" t="str">
        <f>VLOOKUP(K105,CódigosRetorno!$A$2:$B$1683,2,FALSE)</f>
        <v>El dato ingresado como atributo @listURI es incorrecto.</v>
      </c>
      <c r="M105" s="144" t="s">
        <v>424</v>
      </c>
      <c r="N105" s="739" t="s">
        <v>163</v>
      </c>
      <c r="O105" s="318"/>
    </row>
    <row r="106" spans="1:15" ht="60" x14ac:dyDescent="0.3">
      <c r="A106" s="318"/>
      <c r="B106" s="975">
        <f>B98+1</f>
        <v>20</v>
      </c>
      <c r="C106" s="1030" t="s">
        <v>3968</v>
      </c>
      <c r="D106" s="1008" t="s">
        <v>3</v>
      </c>
      <c r="E106" s="1008" t="s">
        <v>8</v>
      </c>
      <c r="F106" s="975" t="s">
        <v>17</v>
      </c>
      <c r="G106" s="1008"/>
      <c r="H106" s="1030" t="s">
        <v>4161</v>
      </c>
      <c r="I106" s="154" t="s">
        <v>3072</v>
      </c>
      <c r="J106" s="160" t="s">
        <v>1075</v>
      </c>
      <c r="K106" s="162" t="s">
        <v>683</v>
      </c>
      <c r="L106" s="152" t="str">
        <f>VLOOKUP(K106,CódigosRetorno!$A$2:$B$1683,2,FALSE)</f>
        <v>El ID de las guias debe tener informacion de la SERIE-NUMERO de guia.</v>
      </c>
      <c r="M106" s="144"/>
      <c r="N106" s="734" t="s">
        <v>163</v>
      </c>
      <c r="O106" s="318"/>
    </row>
    <row r="107" spans="1:15" ht="24" x14ac:dyDescent="0.3">
      <c r="A107" s="318"/>
      <c r="B107" s="975"/>
      <c r="C107" s="1030"/>
      <c r="D107" s="1008"/>
      <c r="E107" s="1008"/>
      <c r="F107" s="975"/>
      <c r="G107" s="1008"/>
      <c r="H107" s="1030"/>
      <c r="I107" s="560" t="s">
        <v>6405</v>
      </c>
      <c r="J107" s="373" t="s">
        <v>171</v>
      </c>
      <c r="K107" s="374" t="s">
        <v>708</v>
      </c>
      <c r="L107" s="152" t="str">
        <f>VLOOKUP(K107,CódigosRetorno!$A$2:$B$1683,2,FALSE)</f>
        <v>El comprobante contiene un tipo y número de Guía de Remisión repetido</v>
      </c>
      <c r="M107" s="144"/>
      <c r="N107" s="734" t="s">
        <v>163</v>
      </c>
      <c r="O107" s="318"/>
    </row>
    <row r="108" spans="1:15" ht="36" x14ac:dyDescent="0.3">
      <c r="A108" s="318"/>
      <c r="B108" s="975"/>
      <c r="C108" s="1030"/>
      <c r="D108" s="1008"/>
      <c r="E108" s="1008"/>
      <c r="F108" s="151" t="s">
        <v>9</v>
      </c>
      <c r="G108" s="144" t="s">
        <v>5704</v>
      </c>
      <c r="H108" s="154" t="s">
        <v>4162</v>
      </c>
      <c r="I108" s="152" t="s">
        <v>2808</v>
      </c>
      <c r="J108" s="160" t="s">
        <v>1075</v>
      </c>
      <c r="K108" s="162" t="s">
        <v>681</v>
      </c>
      <c r="L108" s="152" t="str">
        <f>VLOOKUP(K108,CódigosRetorno!$A$2:$B$1683,2,FALSE)</f>
        <v>El DocumentTypeCode de las guias debe ser 09 o 31</v>
      </c>
      <c r="M108" s="144"/>
      <c r="N108" s="734" t="s">
        <v>163</v>
      </c>
      <c r="O108" s="318"/>
    </row>
    <row r="109" spans="1:15" ht="24" x14ac:dyDescent="0.3">
      <c r="A109" s="318"/>
      <c r="B109" s="975"/>
      <c r="C109" s="1030"/>
      <c r="D109" s="1008"/>
      <c r="E109" s="1008"/>
      <c r="F109" s="975"/>
      <c r="G109" s="163" t="s">
        <v>3885</v>
      </c>
      <c r="H109" s="101" t="s">
        <v>3886</v>
      </c>
      <c r="I109" s="152" t="s">
        <v>4238</v>
      </c>
      <c r="J109" s="144" t="s">
        <v>1075</v>
      </c>
      <c r="K109" s="160" t="s">
        <v>4226</v>
      </c>
      <c r="L109" s="152" t="str">
        <f>VLOOKUP(K109,CódigosRetorno!$A$2:$B$1683,2,FALSE)</f>
        <v>El dato ingresado como atributo @listAgencyName es incorrecto.</v>
      </c>
      <c r="M109" s="144" t="s">
        <v>424</v>
      </c>
      <c r="N109" s="739" t="s">
        <v>163</v>
      </c>
      <c r="O109" s="318"/>
    </row>
    <row r="110" spans="1:15" ht="24" x14ac:dyDescent="0.3">
      <c r="A110" s="318"/>
      <c r="B110" s="975"/>
      <c r="C110" s="1030"/>
      <c r="D110" s="1008"/>
      <c r="E110" s="1008"/>
      <c r="F110" s="975"/>
      <c r="G110" s="163" t="s">
        <v>3887</v>
      </c>
      <c r="H110" s="101" t="s">
        <v>3888</v>
      </c>
      <c r="I110" s="152" t="s">
        <v>4239</v>
      </c>
      <c r="J110" s="160" t="s">
        <v>1075</v>
      </c>
      <c r="K110" s="162" t="s">
        <v>4227</v>
      </c>
      <c r="L110" s="152" t="str">
        <f>VLOOKUP(K110,CódigosRetorno!$A$2:$B$1683,2,FALSE)</f>
        <v>El dato ingresado como atributo @listName es incorrecto.</v>
      </c>
      <c r="M110" s="144" t="s">
        <v>424</v>
      </c>
      <c r="N110" s="739" t="s">
        <v>163</v>
      </c>
      <c r="O110" s="318"/>
    </row>
    <row r="111" spans="1:15" ht="36" x14ac:dyDescent="0.3">
      <c r="A111" s="318"/>
      <c r="B111" s="975"/>
      <c r="C111" s="1030"/>
      <c r="D111" s="1008"/>
      <c r="E111" s="1008"/>
      <c r="F111" s="975"/>
      <c r="G111" s="163" t="s">
        <v>3889</v>
      </c>
      <c r="H111" s="101" t="s">
        <v>3890</v>
      </c>
      <c r="I111" s="152" t="s">
        <v>4240</v>
      </c>
      <c r="J111" s="160" t="s">
        <v>1075</v>
      </c>
      <c r="K111" s="162" t="s">
        <v>4228</v>
      </c>
      <c r="L111" s="152" t="str">
        <f>VLOOKUP(K111,CódigosRetorno!$A$2:$B$1683,2,FALSE)</f>
        <v>El dato ingresado como atributo @listURI es incorrecto.</v>
      </c>
      <c r="M111" s="144" t="s">
        <v>424</v>
      </c>
      <c r="N111" s="739" t="s">
        <v>163</v>
      </c>
      <c r="O111" s="318"/>
    </row>
    <row r="112" spans="1:15" ht="48" x14ac:dyDescent="0.3">
      <c r="A112" s="318"/>
      <c r="B112" s="975">
        <f>B106+1</f>
        <v>21</v>
      </c>
      <c r="C112" s="1030" t="s">
        <v>3970</v>
      </c>
      <c r="D112" s="1008" t="s">
        <v>3</v>
      </c>
      <c r="E112" s="1008" t="s">
        <v>8</v>
      </c>
      <c r="F112" s="975" t="s">
        <v>17</v>
      </c>
      <c r="G112" s="1008"/>
      <c r="H112" s="1030" t="s">
        <v>4163</v>
      </c>
      <c r="I112" s="152" t="s">
        <v>3143</v>
      </c>
      <c r="J112" s="160" t="s">
        <v>1075</v>
      </c>
      <c r="K112" s="162" t="s">
        <v>693</v>
      </c>
      <c r="L112" s="152" t="str">
        <f>VLOOKUP(K112,CódigosRetorno!$A$2:$B$1683,2,FALSE)</f>
        <v>El ID de los documentos relacionados no cumplen con el estandar.</v>
      </c>
      <c r="M112" s="144"/>
      <c r="N112" s="734" t="s">
        <v>163</v>
      </c>
      <c r="O112" s="318"/>
    </row>
    <row r="113" spans="1:15" ht="24" x14ac:dyDescent="0.3">
      <c r="A113" s="318"/>
      <c r="B113" s="975"/>
      <c r="C113" s="1030"/>
      <c r="D113" s="1008"/>
      <c r="E113" s="1008"/>
      <c r="F113" s="975"/>
      <c r="G113" s="1008"/>
      <c r="H113" s="1030"/>
      <c r="I113" s="560" t="s">
        <v>6409</v>
      </c>
      <c r="J113" s="373" t="s">
        <v>171</v>
      </c>
      <c r="K113" s="374" t="s">
        <v>709</v>
      </c>
      <c r="L113" s="152" t="str">
        <f>VLOOKUP(K113,CódigosRetorno!$A$2:$B$1683,2,FALSE)</f>
        <v>Documentos relacionados duplicados en el comprobante.</v>
      </c>
      <c r="M113" s="144"/>
      <c r="N113" s="734" t="s">
        <v>163</v>
      </c>
      <c r="O113" s="318"/>
    </row>
    <row r="114" spans="1:15" ht="36" x14ac:dyDescent="0.3">
      <c r="A114" s="318"/>
      <c r="B114" s="975"/>
      <c r="C114" s="1030"/>
      <c r="D114" s="1008"/>
      <c r="E114" s="1008"/>
      <c r="F114" s="975"/>
      <c r="G114" s="1008"/>
      <c r="H114" s="1030"/>
      <c r="I114" s="152" t="s">
        <v>2868</v>
      </c>
      <c r="J114" s="160" t="s">
        <v>171</v>
      </c>
      <c r="K114" s="162" t="s">
        <v>685</v>
      </c>
      <c r="L114" s="152" t="str">
        <f>VLOOKUP(K114,CódigosRetorno!$A$2:$B$1683,2,FALSE)</f>
        <v>No existe datos del ID de los documentos relacionados con valor 99 para un tipo codigo Nota Credito 10.</v>
      </c>
      <c r="M114" s="144"/>
      <c r="N114" s="734" t="s">
        <v>163</v>
      </c>
      <c r="O114" s="318"/>
    </row>
    <row r="115" spans="1:15" ht="24" x14ac:dyDescent="0.3">
      <c r="A115" s="318"/>
      <c r="B115" s="975"/>
      <c r="C115" s="1030"/>
      <c r="D115" s="1008"/>
      <c r="E115" s="1008"/>
      <c r="F115" s="975" t="s">
        <v>9</v>
      </c>
      <c r="G115" s="1008" t="s">
        <v>5705</v>
      </c>
      <c r="H115" s="1030" t="s">
        <v>4164</v>
      </c>
      <c r="I115" s="481" t="s">
        <v>6099</v>
      </c>
      <c r="J115" s="373" t="s">
        <v>1075</v>
      </c>
      <c r="K115" s="374" t="s">
        <v>691</v>
      </c>
      <c r="L115" s="152" t="str">
        <f>VLOOKUP(K115,CódigosRetorno!$A$2:$B$1683,2,FALSE)</f>
        <v>El DocumentTypeCode de Otros documentos relacionados tiene valores incorrectos.</v>
      </c>
      <c r="M115" s="144"/>
      <c r="N115" s="734" t="s">
        <v>163</v>
      </c>
      <c r="O115" s="318"/>
    </row>
    <row r="116" spans="1:15" ht="36" x14ac:dyDescent="0.3">
      <c r="A116" s="318"/>
      <c r="B116" s="975"/>
      <c r="C116" s="1030"/>
      <c r="D116" s="1008"/>
      <c r="E116" s="1008"/>
      <c r="F116" s="975"/>
      <c r="G116" s="1008"/>
      <c r="H116" s="1030"/>
      <c r="I116" s="152" t="s">
        <v>2867</v>
      </c>
      <c r="J116" s="144" t="s">
        <v>171</v>
      </c>
      <c r="K116" s="160" t="s">
        <v>684</v>
      </c>
      <c r="L116" s="152" t="str">
        <f>VLOOKUP(K116,CódigosRetorno!$A$2:$B$1683,2,FALSE)</f>
        <v>Debe existir DocumentTypeCode de Otros documentos relacionados con valor 99 para un tipo codigo Nota Credito 10.</v>
      </c>
      <c r="M116" s="144"/>
      <c r="N116" s="734" t="s">
        <v>163</v>
      </c>
      <c r="O116" s="318"/>
    </row>
    <row r="117" spans="1:15" ht="36" x14ac:dyDescent="0.3">
      <c r="A117" s="318"/>
      <c r="B117" s="975"/>
      <c r="C117" s="1030"/>
      <c r="D117" s="1008"/>
      <c r="E117" s="1008"/>
      <c r="F117" s="975"/>
      <c r="G117" s="1008"/>
      <c r="H117" s="1030"/>
      <c r="I117" s="152" t="s">
        <v>5083</v>
      </c>
      <c r="J117" s="144" t="s">
        <v>171</v>
      </c>
      <c r="K117" s="160" t="s">
        <v>686</v>
      </c>
      <c r="L117" s="152" t="str">
        <f>VLOOKUP(K117,CódigosRetorno!$A$2:$B$1683,2,FALSE)</f>
        <v>No existe datos del DocumentType de los documentos relacionados con valor 99 para un tipo codigo Nota Credito 10.</v>
      </c>
      <c r="M117" s="144"/>
      <c r="N117" s="81" t="s">
        <v>163</v>
      </c>
      <c r="O117" s="318"/>
    </row>
    <row r="118" spans="1:15" ht="24" x14ac:dyDescent="0.3">
      <c r="A118" s="318"/>
      <c r="B118" s="975"/>
      <c r="C118" s="1030"/>
      <c r="D118" s="1008"/>
      <c r="E118" s="1008"/>
      <c r="F118" s="975"/>
      <c r="G118" s="163" t="s">
        <v>3885</v>
      </c>
      <c r="H118" s="101" t="s">
        <v>3886</v>
      </c>
      <c r="I118" s="152" t="s">
        <v>4238</v>
      </c>
      <c r="J118" s="144" t="s">
        <v>1075</v>
      </c>
      <c r="K118" s="160" t="s">
        <v>4226</v>
      </c>
      <c r="L118" s="152" t="str">
        <f>VLOOKUP(K118,CódigosRetorno!$A$2:$B$1683,2,FALSE)</f>
        <v>El dato ingresado como atributo @listAgencyName es incorrecto.</v>
      </c>
      <c r="M118" s="144" t="s">
        <v>424</v>
      </c>
      <c r="N118" s="739" t="s">
        <v>163</v>
      </c>
      <c r="O118" s="318"/>
    </row>
    <row r="119" spans="1:15" ht="24" x14ac:dyDescent="0.3">
      <c r="A119" s="318"/>
      <c r="B119" s="975"/>
      <c r="C119" s="1030"/>
      <c r="D119" s="1008"/>
      <c r="E119" s="1008"/>
      <c r="F119" s="975"/>
      <c r="G119" s="163" t="s">
        <v>3972</v>
      </c>
      <c r="H119" s="101" t="s">
        <v>3888</v>
      </c>
      <c r="I119" s="152" t="s">
        <v>6447</v>
      </c>
      <c r="J119" s="144" t="s">
        <v>1075</v>
      </c>
      <c r="K119" s="160" t="s">
        <v>4227</v>
      </c>
      <c r="L119" s="152" t="str">
        <f>VLOOKUP(K119,CódigosRetorno!$A$2:$B$1683,2,FALSE)</f>
        <v>El dato ingresado como atributo @listName es incorrecto.</v>
      </c>
      <c r="M119" s="144" t="s">
        <v>424</v>
      </c>
      <c r="N119" s="739" t="s">
        <v>163</v>
      </c>
      <c r="O119" s="318"/>
    </row>
    <row r="120" spans="1:15" ht="36" x14ac:dyDescent="0.3">
      <c r="A120" s="318"/>
      <c r="B120" s="975"/>
      <c r="C120" s="1030"/>
      <c r="D120" s="1008"/>
      <c r="E120" s="1008"/>
      <c r="F120" s="975"/>
      <c r="G120" s="163" t="s">
        <v>3973</v>
      </c>
      <c r="H120" s="101" t="s">
        <v>3890</v>
      </c>
      <c r="I120" s="152" t="s">
        <v>6437</v>
      </c>
      <c r="J120" s="160" t="s">
        <v>1075</v>
      </c>
      <c r="K120" s="162" t="s">
        <v>4228</v>
      </c>
      <c r="L120" s="152" t="str">
        <f>VLOOKUP(K120,CódigosRetorno!$A$2:$B$1683,2,FALSE)</f>
        <v>El dato ingresado como atributo @listURI es incorrecto.</v>
      </c>
      <c r="M120" s="144" t="s">
        <v>424</v>
      </c>
      <c r="N120" s="739" t="s">
        <v>163</v>
      </c>
      <c r="O120" s="318"/>
    </row>
    <row r="121" spans="1:15" x14ac:dyDescent="0.3">
      <c r="A121" s="318"/>
      <c r="B121" s="187" t="s">
        <v>5682</v>
      </c>
      <c r="C121" s="180"/>
      <c r="D121" s="182" t="s">
        <v>163</v>
      </c>
      <c r="E121" s="181" t="s">
        <v>163</v>
      </c>
      <c r="F121" s="182" t="s">
        <v>163</v>
      </c>
      <c r="G121" s="182" t="s">
        <v>163</v>
      </c>
      <c r="H121" s="183"/>
      <c r="I121" s="179" t="s">
        <v>163</v>
      </c>
      <c r="J121" s="184"/>
      <c r="K121" s="185" t="s">
        <v>163</v>
      </c>
      <c r="L121" s="179" t="str">
        <f>VLOOKUP(K121,CódigosRetorno!$A$2:$B$1683,2,FALSE)</f>
        <v>-</v>
      </c>
      <c r="M121" s="184" t="s">
        <v>163</v>
      </c>
      <c r="N121" s="186" t="s">
        <v>163</v>
      </c>
      <c r="O121" s="318"/>
    </row>
    <row r="122" spans="1:15" ht="24" x14ac:dyDescent="0.3">
      <c r="A122" s="318"/>
      <c r="B122" s="975">
        <f>B112+1</f>
        <v>22</v>
      </c>
      <c r="C122" s="1030" t="s">
        <v>13</v>
      </c>
      <c r="D122" s="1008" t="s">
        <v>14</v>
      </c>
      <c r="E122" s="1008" t="s">
        <v>4</v>
      </c>
      <c r="F122" s="975" t="s">
        <v>103</v>
      </c>
      <c r="G122" s="1008"/>
      <c r="H122" s="1030" t="s">
        <v>79</v>
      </c>
      <c r="I122" s="152" t="s">
        <v>4824</v>
      </c>
      <c r="J122" s="160" t="s">
        <v>171</v>
      </c>
      <c r="K122" s="162" t="s">
        <v>2204</v>
      </c>
      <c r="L122" s="152" t="str">
        <f>VLOOKUP(K122,CódigosRetorno!$A$2:$B$1683,2,FALSE)</f>
        <v>El Numero de orden del item no cumple con el formato establecido</v>
      </c>
      <c r="M122" s="144" t="s">
        <v>424</v>
      </c>
      <c r="N122" s="732" t="s">
        <v>163</v>
      </c>
      <c r="O122" s="318"/>
    </row>
    <row r="123" spans="1:15" ht="24" x14ac:dyDescent="0.3">
      <c r="A123" s="318"/>
      <c r="B123" s="975"/>
      <c r="C123" s="1030"/>
      <c r="D123" s="1008"/>
      <c r="E123" s="1008"/>
      <c r="F123" s="975"/>
      <c r="G123" s="1008"/>
      <c r="H123" s="1030"/>
      <c r="I123" s="502" t="s">
        <v>6263</v>
      </c>
      <c r="J123" s="373" t="s">
        <v>171</v>
      </c>
      <c r="K123" s="374" t="s">
        <v>1544</v>
      </c>
      <c r="L123" s="152" t="str">
        <f>VLOOKUP(K123,CódigosRetorno!$A$2:$B$1683,2,FALSE)</f>
        <v>El número de ítem no puede estar duplicado.</v>
      </c>
      <c r="M123" s="144" t="s">
        <v>424</v>
      </c>
      <c r="N123" s="732" t="s">
        <v>163</v>
      </c>
      <c r="O123" s="318"/>
    </row>
    <row r="124" spans="1:15" ht="24" x14ac:dyDescent="0.3">
      <c r="A124" s="318"/>
      <c r="B124" s="1008">
        <f>B122+1</f>
        <v>23</v>
      </c>
      <c r="C124" s="1030" t="s">
        <v>6132</v>
      </c>
      <c r="D124" s="1008" t="s">
        <v>14</v>
      </c>
      <c r="E124" s="1183" t="s">
        <v>8</v>
      </c>
      <c r="F124" s="969" t="s">
        <v>16</v>
      </c>
      <c r="G124" s="969" t="s">
        <v>5706</v>
      </c>
      <c r="H124" s="1004" t="s">
        <v>4165</v>
      </c>
      <c r="I124" s="152" t="s">
        <v>3087</v>
      </c>
      <c r="J124" s="144" t="s">
        <v>171</v>
      </c>
      <c r="K124" s="160" t="s">
        <v>2203</v>
      </c>
      <c r="L124" s="152" t="str">
        <f>VLOOKUP(K124,CódigosRetorno!$A$2:$B$1683,2,FALSE)</f>
        <v>CreditedQuantity/@unitCode - El dato ingresado no cumple con el estandar</v>
      </c>
      <c r="M124" s="144" t="s">
        <v>163</v>
      </c>
      <c r="N124" s="732" t="s">
        <v>163</v>
      </c>
      <c r="O124" s="318"/>
    </row>
    <row r="125" spans="1:15" ht="24" x14ac:dyDescent="0.3">
      <c r="A125" s="318"/>
      <c r="B125" s="1008"/>
      <c r="C125" s="1030"/>
      <c r="D125" s="1008"/>
      <c r="E125" s="1184"/>
      <c r="F125" s="970"/>
      <c r="G125" s="970"/>
      <c r="H125" s="1005"/>
      <c r="I125" s="720" t="s">
        <v>6297</v>
      </c>
      <c r="J125" s="723" t="s">
        <v>171</v>
      </c>
      <c r="K125" s="721" t="s">
        <v>3174</v>
      </c>
      <c r="L125" s="568" t="str">
        <f>VLOOKUP(K125,CódigosRetorno!$A$2:$B$1683,2,FALSE)</f>
        <v>El dato ingresado como unidad de medida no corresponde al valor esperado</v>
      </c>
      <c r="M125" s="570" t="s">
        <v>424</v>
      </c>
      <c r="N125" s="739" t="s">
        <v>163</v>
      </c>
      <c r="O125" s="318"/>
    </row>
    <row r="126" spans="1:15" ht="24" x14ac:dyDescent="0.3">
      <c r="A126" s="318"/>
      <c r="B126" s="1008"/>
      <c r="C126" s="1030"/>
      <c r="D126" s="1008"/>
      <c r="E126" s="1008" t="s">
        <v>8</v>
      </c>
      <c r="F126" s="975"/>
      <c r="G126" s="151" t="s">
        <v>3922</v>
      </c>
      <c r="H126" s="161" t="s">
        <v>3923</v>
      </c>
      <c r="I126" s="152" t="s">
        <v>6311</v>
      </c>
      <c r="J126" s="144" t="s">
        <v>1075</v>
      </c>
      <c r="K126" s="160" t="s">
        <v>4251</v>
      </c>
      <c r="L126" s="152" t="str">
        <f>VLOOKUP(K126,CódigosRetorno!$A$2:$B$1683,2,FALSE)</f>
        <v>El dato ingresado como atributo @unitCodeListID es incorrecto.</v>
      </c>
      <c r="M126" s="144" t="s">
        <v>424</v>
      </c>
      <c r="N126" s="739" t="s">
        <v>163</v>
      </c>
      <c r="O126" s="318"/>
    </row>
    <row r="127" spans="1:15" ht="48" x14ac:dyDescent="0.3">
      <c r="A127" s="318"/>
      <c r="B127" s="1008"/>
      <c r="C127" s="1030"/>
      <c r="D127" s="1008"/>
      <c r="E127" s="1008"/>
      <c r="F127" s="975"/>
      <c r="G127" s="151" t="s">
        <v>3896</v>
      </c>
      <c r="H127" s="161" t="s">
        <v>3924</v>
      </c>
      <c r="I127" s="152" t="s">
        <v>6306</v>
      </c>
      <c r="J127" s="160" t="s">
        <v>1075</v>
      </c>
      <c r="K127" s="162" t="s">
        <v>4252</v>
      </c>
      <c r="L127" s="152" t="str">
        <f>VLOOKUP(K127,CódigosRetorno!$A$2:$B$1683,2,FALSE)</f>
        <v>El dato ingresado como atributo @unitCodeListAgencyName es incorrecto.</v>
      </c>
      <c r="M127" s="144" t="s">
        <v>424</v>
      </c>
      <c r="N127" s="739" t="s">
        <v>163</v>
      </c>
      <c r="O127" s="318"/>
    </row>
    <row r="128" spans="1:15" ht="24" x14ac:dyDescent="0.3">
      <c r="A128" s="318"/>
      <c r="B128" s="975">
        <f>B124+1</f>
        <v>24</v>
      </c>
      <c r="C128" s="1030" t="s">
        <v>6133</v>
      </c>
      <c r="D128" s="1008" t="s">
        <v>14</v>
      </c>
      <c r="E128" s="1185" t="s">
        <v>8</v>
      </c>
      <c r="F128" s="975" t="s">
        <v>133</v>
      </c>
      <c r="G128" s="1008" t="s">
        <v>134</v>
      </c>
      <c r="H128" s="1030" t="s">
        <v>4166</v>
      </c>
      <c r="I128" s="724" t="s">
        <v>4888</v>
      </c>
      <c r="J128" s="725" t="s">
        <v>171</v>
      </c>
      <c r="K128" s="726" t="s">
        <v>1729</v>
      </c>
      <c r="L128" s="152" t="str">
        <f>VLOOKUP(K128,CódigosRetorno!$A$2:$B$1683,2,FALSE)</f>
        <v>El XML No contiene el tag o no existe información de la cantidad del item.</v>
      </c>
      <c r="M128" s="144"/>
      <c r="N128" s="732" t="s">
        <v>163</v>
      </c>
      <c r="O128" s="318"/>
    </row>
    <row r="129" spans="1:15" ht="24" x14ac:dyDescent="0.3">
      <c r="A129" s="318"/>
      <c r="B129" s="975"/>
      <c r="C129" s="1030"/>
      <c r="D129" s="1008"/>
      <c r="E129" s="1185"/>
      <c r="F129" s="975"/>
      <c r="G129" s="1008"/>
      <c r="H129" s="1030"/>
      <c r="I129" s="152" t="s">
        <v>3124</v>
      </c>
      <c r="J129" s="160" t="s">
        <v>171</v>
      </c>
      <c r="K129" s="162" t="s">
        <v>715</v>
      </c>
      <c r="L129" s="152" t="str">
        <f>VLOOKUP(K129,CódigosRetorno!$A$2:$B$1683,2,FALSE)</f>
        <v>CreditedQuantity - El dato ingresado no cumple con el estandar</v>
      </c>
      <c r="M129" s="144" t="s">
        <v>424</v>
      </c>
      <c r="N129" s="732" t="s">
        <v>163</v>
      </c>
      <c r="O129" s="318"/>
    </row>
    <row r="130" spans="1:15" ht="60" x14ac:dyDescent="0.3">
      <c r="A130" s="318"/>
      <c r="B130" s="151">
        <f>B128+1</f>
        <v>25</v>
      </c>
      <c r="C130" s="152" t="s">
        <v>25</v>
      </c>
      <c r="D130" s="144" t="s">
        <v>14</v>
      </c>
      <c r="E130" s="144" t="s">
        <v>8</v>
      </c>
      <c r="F130" s="151" t="s">
        <v>17</v>
      </c>
      <c r="G130" s="144"/>
      <c r="H130" s="154" t="s">
        <v>73</v>
      </c>
      <c r="I130" s="593" t="s">
        <v>6511</v>
      </c>
      <c r="J130" s="588" t="s">
        <v>1075</v>
      </c>
      <c r="K130" s="373" t="s">
        <v>3853</v>
      </c>
      <c r="L130" s="152" t="str">
        <f>VLOOKUP(K130,CódigosRetorno!$A$2:$B$1683,2,FALSE)</f>
        <v>El código de producto no cumple con el formato establecido</v>
      </c>
      <c r="M130" s="144" t="s">
        <v>163</v>
      </c>
      <c r="N130" s="732" t="s">
        <v>163</v>
      </c>
      <c r="O130" s="318"/>
    </row>
    <row r="131" spans="1:15" ht="24" x14ac:dyDescent="0.3">
      <c r="A131" s="318"/>
      <c r="B131" s="1008">
        <f>B130+1</f>
        <v>26</v>
      </c>
      <c r="C131" s="1030" t="s">
        <v>5683</v>
      </c>
      <c r="D131" s="1008" t="s">
        <v>14</v>
      </c>
      <c r="E131" s="1008" t="s">
        <v>8</v>
      </c>
      <c r="F131" s="1089" t="s">
        <v>98</v>
      </c>
      <c r="G131" s="1008" t="s">
        <v>5722</v>
      </c>
      <c r="H131" s="1030" t="s">
        <v>4167</v>
      </c>
      <c r="I131" s="376" t="s">
        <v>4168</v>
      </c>
      <c r="J131" s="406" t="s">
        <v>171</v>
      </c>
      <c r="K131" s="377" t="s">
        <v>2649</v>
      </c>
      <c r="L131" s="152" t="str">
        <f>VLOOKUP(K131,CódigosRetorno!$A$2:$B$1683,2,FALSE)</f>
        <v>El Código producto de SUNAT no puede ser vacio si es de Exportacion</v>
      </c>
      <c r="M131" s="144" t="s">
        <v>163</v>
      </c>
      <c r="N131" s="732" t="s">
        <v>163</v>
      </c>
      <c r="O131" s="318"/>
    </row>
    <row r="132" spans="1:15" ht="24" x14ac:dyDescent="0.3">
      <c r="A132" s="318"/>
      <c r="B132" s="1008"/>
      <c r="C132" s="1030"/>
      <c r="D132" s="1008"/>
      <c r="E132" s="1008"/>
      <c r="F132" s="1089"/>
      <c r="G132" s="1008"/>
      <c r="H132" s="1030"/>
      <c r="I132" s="653" t="s">
        <v>4169</v>
      </c>
      <c r="J132" s="652" t="s">
        <v>171</v>
      </c>
      <c r="K132" s="651" t="s">
        <v>2650</v>
      </c>
      <c r="L132" s="646" t="str">
        <f>VLOOKUP(K132,CódigosRetorno!$A$2:$B$1683,2,FALSE)</f>
        <v>El Código producto de SUNAT  no es válido</v>
      </c>
      <c r="M132" s="647"/>
      <c r="N132" s="732" t="s">
        <v>4821</v>
      </c>
      <c r="O132" s="318"/>
    </row>
    <row r="133" spans="1:15" ht="24" x14ac:dyDescent="0.3">
      <c r="A133" s="318"/>
      <c r="B133" s="1008"/>
      <c r="C133" s="1030"/>
      <c r="D133" s="1008"/>
      <c r="E133" s="1008"/>
      <c r="F133" s="1089"/>
      <c r="G133" s="1008"/>
      <c r="H133" s="1030"/>
      <c r="I133" s="694" t="s">
        <v>6765</v>
      </c>
      <c r="J133" s="693" t="s">
        <v>1075</v>
      </c>
      <c r="K133" s="373" t="s">
        <v>6589</v>
      </c>
      <c r="L133" s="694" t="str">
        <f>VLOOKUP(K133,CódigosRetorno!$A$2:$B$1683,2,FALSE)</f>
        <v>El Código producto de SUNAT no es válido</v>
      </c>
      <c r="M133" s="690"/>
      <c r="N133" s="732" t="s">
        <v>4821</v>
      </c>
      <c r="O133" s="318"/>
    </row>
    <row r="134" spans="1:15" ht="36" x14ac:dyDescent="0.3">
      <c r="A134" s="318"/>
      <c r="B134" s="1008"/>
      <c r="C134" s="1030"/>
      <c r="D134" s="1008"/>
      <c r="E134" s="1008"/>
      <c r="F134" s="1089"/>
      <c r="G134" s="1008"/>
      <c r="H134" s="1030"/>
      <c r="I134" s="701" t="s">
        <v>6764</v>
      </c>
      <c r="J134" s="693" t="s">
        <v>1075</v>
      </c>
      <c r="K134" s="373" t="s">
        <v>6703</v>
      </c>
      <c r="L134" s="692" t="str">
        <f>VLOOKUP(K134,CódigosRetorno!$A$2:$B$1683,2,FALSE)</f>
        <v>El Codigo de producto SUNAT debe especificarse como minimo al tercer nivel jerarquico (a nivel de clase del codigo UNSPSC)</v>
      </c>
      <c r="M134" s="690" t="s">
        <v>424</v>
      </c>
      <c r="N134" s="732" t="s">
        <v>4821</v>
      </c>
      <c r="O134" s="318"/>
    </row>
    <row r="135" spans="1:15" ht="24" x14ac:dyDescent="0.3">
      <c r="A135" s="318"/>
      <c r="B135" s="1008"/>
      <c r="C135" s="1030"/>
      <c r="D135" s="1008"/>
      <c r="E135" s="1008"/>
      <c r="F135" s="1089"/>
      <c r="G135" s="144" t="s">
        <v>3977</v>
      </c>
      <c r="H135" s="161" t="s">
        <v>3894</v>
      </c>
      <c r="I135" s="152" t="s">
        <v>6438</v>
      </c>
      <c r="J135" s="144" t="s">
        <v>1075</v>
      </c>
      <c r="K135" s="160" t="s">
        <v>4230</v>
      </c>
      <c r="L135" s="152" t="str">
        <f>VLOOKUP(K135,CódigosRetorno!$A$2:$B$1683,2,FALSE)</f>
        <v>El dato ingresado como atributo @listID es incorrecto.</v>
      </c>
      <c r="M135" s="144" t="s">
        <v>424</v>
      </c>
      <c r="N135" s="739" t="s">
        <v>163</v>
      </c>
      <c r="O135" s="318"/>
    </row>
    <row r="136" spans="1:15" ht="24" x14ac:dyDescent="0.3">
      <c r="A136" s="318"/>
      <c r="B136" s="1008"/>
      <c r="C136" s="1030"/>
      <c r="D136" s="1008"/>
      <c r="E136" s="1008"/>
      <c r="F136" s="1089"/>
      <c r="G136" s="144" t="s">
        <v>3978</v>
      </c>
      <c r="H136" s="161" t="s">
        <v>3886</v>
      </c>
      <c r="I136" s="152" t="s">
        <v>6439</v>
      </c>
      <c r="J136" s="144" t="s">
        <v>1075</v>
      </c>
      <c r="K136" s="160" t="s">
        <v>4226</v>
      </c>
      <c r="L136" s="152" t="str">
        <f>VLOOKUP(K136,CódigosRetorno!$A$2:$B$1683,2,FALSE)</f>
        <v>El dato ingresado como atributo @listAgencyName es incorrecto.</v>
      </c>
      <c r="M136" s="144" t="s">
        <v>424</v>
      </c>
      <c r="N136" s="739" t="s">
        <v>163</v>
      </c>
      <c r="O136" s="318"/>
    </row>
    <row r="137" spans="1:15" ht="24" x14ac:dyDescent="0.3">
      <c r="A137" s="318"/>
      <c r="B137" s="1008"/>
      <c r="C137" s="1030"/>
      <c r="D137" s="1008"/>
      <c r="E137" s="1008"/>
      <c r="F137" s="1089"/>
      <c r="G137" s="144" t="s">
        <v>3979</v>
      </c>
      <c r="H137" s="161" t="s">
        <v>3888</v>
      </c>
      <c r="I137" s="152" t="s">
        <v>6440</v>
      </c>
      <c r="J137" s="160" t="s">
        <v>1075</v>
      </c>
      <c r="K137" s="162" t="s">
        <v>4227</v>
      </c>
      <c r="L137" s="152" t="str">
        <f>VLOOKUP(K137,CódigosRetorno!$A$2:$B$1683,2,FALSE)</f>
        <v>El dato ingresado como atributo @listName es incorrecto.</v>
      </c>
      <c r="M137" s="144" t="s">
        <v>424</v>
      </c>
      <c r="N137" s="739" t="s">
        <v>163</v>
      </c>
      <c r="O137" s="318"/>
    </row>
    <row r="138" spans="1:15" ht="24" x14ac:dyDescent="0.3">
      <c r="A138" s="318"/>
      <c r="B138" s="999">
        <f>B131+1</f>
        <v>27</v>
      </c>
      <c r="C138" s="1004" t="s">
        <v>5634</v>
      </c>
      <c r="D138" s="1008" t="s">
        <v>14</v>
      </c>
      <c r="E138" s="1008" t="s">
        <v>8</v>
      </c>
      <c r="F138" s="1090" t="s">
        <v>3980</v>
      </c>
      <c r="G138" s="969"/>
      <c r="H138" s="1004" t="s">
        <v>2834</v>
      </c>
      <c r="I138" s="681" t="s">
        <v>4729</v>
      </c>
      <c r="J138" s="680" t="s">
        <v>171</v>
      </c>
      <c r="K138" s="679" t="s">
        <v>4620</v>
      </c>
      <c r="L138" s="152" t="str">
        <f>VLOOKUP(K138,CódigosRetorno!$A$2:$B$1683,2,FALSE)</f>
        <v>El código de producto GS1 no cumple el estandar</v>
      </c>
      <c r="M138" s="144" t="s">
        <v>424</v>
      </c>
      <c r="N138" s="732" t="s">
        <v>163</v>
      </c>
      <c r="O138" s="318"/>
    </row>
    <row r="139" spans="1:15" ht="24" x14ac:dyDescent="0.3">
      <c r="A139" s="318"/>
      <c r="B139" s="1006"/>
      <c r="C139" s="1028"/>
      <c r="D139" s="1008"/>
      <c r="E139" s="1008"/>
      <c r="F139" s="1096"/>
      <c r="G139" s="996"/>
      <c r="H139" s="1028"/>
      <c r="I139" s="677" t="s">
        <v>4729</v>
      </c>
      <c r="J139" s="676" t="s">
        <v>1075</v>
      </c>
      <c r="K139" s="373" t="s">
        <v>6695</v>
      </c>
      <c r="L139" s="152" t="str">
        <f>VLOOKUP(K139,CódigosRetorno!$A$2:$B$1683,2,FALSE)</f>
        <v>El código de producto GS1 no cumple el estandar</v>
      </c>
      <c r="M139" s="144" t="s">
        <v>424</v>
      </c>
      <c r="N139" s="732" t="s">
        <v>163</v>
      </c>
      <c r="O139" s="318"/>
    </row>
    <row r="140" spans="1:15" ht="24" x14ac:dyDescent="0.3">
      <c r="A140" s="318"/>
      <c r="B140" s="1006"/>
      <c r="C140" s="1028"/>
      <c r="D140" s="1008"/>
      <c r="E140" s="1008"/>
      <c r="F140" s="1096"/>
      <c r="G140" s="996"/>
      <c r="H140" s="1028"/>
      <c r="I140" s="677" t="s">
        <v>5627</v>
      </c>
      <c r="J140" s="676" t="s">
        <v>1075</v>
      </c>
      <c r="K140" s="373" t="s">
        <v>6695</v>
      </c>
      <c r="L140" s="674" t="str">
        <f>VLOOKUP(K140,CódigosRetorno!$A$2:$B$1683,2,FALSE)</f>
        <v>El código de producto GS1 no cumple el estandar</v>
      </c>
      <c r="M140" s="675" t="s">
        <v>424</v>
      </c>
      <c r="N140" s="732" t="s">
        <v>163</v>
      </c>
      <c r="O140" s="318"/>
    </row>
    <row r="141" spans="1:15" ht="24" x14ac:dyDescent="0.3">
      <c r="A141" s="318"/>
      <c r="B141" s="1006"/>
      <c r="C141" s="1028"/>
      <c r="D141" s="1008"/>
      <c r="E141" s="1008"/>
      <c r="F141" s="1096"/>
      <c r="G141" s="996"/>
      <c r="H141" s="1028"/>
      <c r="I141" s="681" t="s">
        <v>4730</v>
      </c>
      <c r="J141" s="680" t="s">
        <v>171</v>
      </c>
      <c r="K141" s="679" t="s">
        <v>4620</v>
      </c>
      <c r="L141" s="674" t="str">
        <f>VLOOKUP(K141,CódigosRetorno!$A$2:$B$1683,2,FALSE)</f>
        <v>El código de producto GS1 no cumple el estandar</v>
      </c>
      <c r="M141" s="675" t="s">
        <v>424</v>
      </c>
      <c r="N141" s="732" t="s">
        <v>163</v>
      </c>
      <c r="O141" s="318"/>
    </row>
    <row r="142" spans="1:15" ht="24" x14ac:dyDescent="0.3">
      <c r="A142" s="318"/>
      <c r="B142" s="1006"/>
      <c r="C142" s="1028"/>
      <c r="D142" s="1008"/>
      <c r="E142" s="1008"/>
      <c r="F142" s="1096"/>
      <c r="G142" s="996"/>
      <c r="H142" s="1028"/>
      <c r="I142" s="677" t="s">
        <v>4730</v>
      </c>
      <c r="J142" s="676" t="s">
        <v>1075</v>
      </c>
      <c r="K142" s="373" t="s">
        <v>6695</v>
      </c>
      <c r="L142" s="674" t="str">
        <f>VLOOKUP(K142,CódigosRetorno!$A$2:$B$1683,2,FALSE)</f>
        <v>El código de producto GS1 no cumple el estandar</v>
      </c>
      <c r="M142" s="675" t="s">
        <v>424</v>
      </c>
      <c r="N142" s="732" t="s">
        <v>163</v>
      </c>
      <c r="O142" s="318"/>
    </row>
    <row r="143" spans="1:15" ht="24" x14ac:dyDescent="0.3">
      <c r="A143" s="318"/>
      <c r="B143" s="1006"/>
      <c r="C143" s="1028"/>
      <c r="D143" s="1008"/>
      <c r="E143" s="1008"/>
      <c r="F143" s="1096"/>
      <c r="G143" s="996"/>
      <c r="H143" s="1028"/>
      <c r="I143" s="681" t="s">
        <v>6696</v>
      </c>
      <c r="J143" s="680" t="s">
        <v>171</v>
      </c>
      <c r="K143" s="679" t="s">
        <v>4620</v>
      </c>
      <c r="L143" s="674" t="str">
        <f>VLOOKUP(K143,CódigosRetorno!$A$2:$B$1683,2,FALSE)</f>
        <v>El código de producto GS1 no cumple el estandar</v>
      </c>
      <c r="M143" s="675" t="s">
        <v>424</v>
      </c>
      <c r="N143" s="732" t="s">
        <v>163</v>
      </c>
      <c r="O143" s="318"/>
    </row>
    <row r="144" spans="1:15" ht="24" x14ac:dyDescent="0.3">
      <c r="A144" s="318"/>
      <c r="B144" s="1006"/>
      <c r="C144" s="1028"/>
      <c r="D144" s="1008"/>
      <c r="E144" s="1008"/>
      <c r="F144" s="1096"/>
      <c r="G144" s="996"/>
      <c r="H144" s="1028"/>
      <c r="I144" s="677" t="s">
        <v>6696</v>
      </c>
      <c r="J144" s="676" t="s">
        <v>1075</v>
      </c>
      <c r="K144" s="373" t="s">
        <v>6695</v>
      </c>
      <c r="L144" s="674" t="str">
        <f>VLOOKUP(K144,CódigosRetorno!$A$2:$B$1683,2,FALSE)</f>
        <v>El código de producto GS1 no cumple el estandar</v>
      </c>
      <c r="M144" s="675" t="s">
        <v>424</v>
      </c>
      <c r="N144" s="732" t="s">
        <v>163</v>
      </c>
      <c r="O144" s="318"/>
    </row>
    <row r="145" spans="1:15" ht="24" x14ac:dyDescent="0.3">
      <c r="A145" s="318"/>
      <c r="B145" s="1006"/>
      <c r="C145" s="1028"/>
      <c r="D145" s="1008"/>
      <c r="E145" s="1008"/>
      <c r="F145" s="1096"/>
      <c r="G145" s="996"/>
      <c r="H145" s="1028"/>
      <c r="I145" s="681" t="s">
        <v>4619</v>
      </c>
      <c r="J145" s="680" t="s">
        <v>171</v>
      </c>
      <c r="K145" s="679" t="s">
        <v>4578</v>
      </c>
      <c r="L145" s="674" t="str">
        <f>VLOOKUP(K145,CódigosRetorno!$A$2:$B$1683,2,FALSE)</f>
        <v>Si utiliza el estandar GS1 debe especificar el tipo de estructura GTIN</v>
      </c>
      <c r="M145" s="675" t="s">
        <v>424</v>
      </c>
      <c r="N145" s="732" t="s">
        <v>163</v>
      </c>
      <c r="O145" s="318"/>
    </row>
    <row r="146" spans="1:15" ht="24" x14ac:dyDescent="0.3">
      <c r="A146" s="318"/>
      <c r="B146" s="1006"/>
      <c r="C146" s="1028"/>
      <c r="D146" s="1008"/>
      <c r="E146" s="1008"/>
      <c r="F146" s="1097"/>
      <c r="G146" s="996"/>
      <c r="H146" s="1005"/>
      <c r="I146" s="677" t="s">
        <v>4619</v>
      </c>
      <c r="J146" s="676" t="s">
        <v>1075</v>
      </c>
      <c r="K146" s="373" t="s">
        <v>6697</v>
      </c>
      <c r="L146" s="674" t="str">
        <f>VLOOKUP(K146,CódigosRetorno!$A$2:$B$1683,2,FALSE)</f>
        <v>Si utiliza el estandar GS1 debe especificar el tipo de estructura GTIN</v>
      </c>
      <c r="M146" s="675" t="s">
        <v>424</v>
      </c>
      <c r="N146" s="732" t="s">
        <v>163</v>
      </c>
      <c r="O146" s="318"/>
    </row>
    <row r="147" spans="1:15" ht="24" x14ac:dyDescent="0.3">
      <c r="A147" s="318"/>
      <c r="B147" s="1006"/>
      <c r="C147" s="1028"/>
      <c r="D147" s="1008"/>
      <c r="E147" s="1008"/>
      <c r="F147" s="1090" t="s">
        <v>3980</v>
      </c>
      <c r="G147" s="996"/>
      <c r="H147" s="1098" t="s">
        <v>4618</v>
      </c>
      <c r="I147" s="681" t="s">
        <v>6441</v>
      </c>
      <c r="J147" s="680" t="s">
        <v>171</v>
      </c>
      <c r="K147" s="679" t="s">
        <v>4580</v>
      </c>
      <c r="L147" s="674" t="str">
        <f>VLOOKUP(K147,CódigosRetorno!$A$2:$B$1683,2,FALSE)</f>
        <v>El tipo de estructura GS1 no tiene un valor permitido</v>
      </c>
      <c r="M147" s="675" t="s">
        <v>424</v>
      </c>
      <c r="N147" s="732" t="s">
        <v>163</v>
      </c>
      <c r="O147" s="318"/>
    </row>
    <row r="148" spans="1:15" ht="24" x14ac:dyDescent="0.3">
      <c r="A148" s="318"/>
      <c r="B148" s="1000"/>
      <c r="C148" s="1005"/>
      <c r="D148" s="675"/>
      <c r="E148" s="675"/>
      <c r="F148" s="1097"/>
      <c r="G148" s="970"/>
      <c r="H148" s="1099"/>
      <c r="I148" s="677" t="s">
        <v>6698</v>
      </c>
      <c r="J148" s="676" t="s">
        <v>1075</v>
      </c>
      <c r="K148" s="373" t="s">
        <v>6699</v>
      </c>
      <c r="L148" s="674" t="str">
        <f>VLOOKUP(K148,CódigosRetorno!$A$2:$B$1683,2,FALSE)</f>
        <v>El tipo de estructura GS1 no tiene un valor permitido</v>
      </c>
      <c r="M148" s="675" t="s">
        <v>424</v>
      </c>
      <c r="N148" s="732" t="s">
        <v>163</v>
      </c>
      <c r="O148" s="318"/>
    </row>
    <row r="149" spans="1:15" ht="48" x14ac:dyDescent="0.3">
      <c r="A149" s="318"/>
      <c r="B149" s="151">
        <f>B138+1</f>
        <v>28</v>
      </c>
      <c r="C149" s="152" t="s">
        <v>59</v>
      </c>
      <c r="D149" s="144" t="s">
        <v>14</v>
      </c>
      <c r="E149" s="144" t="s">
        <v>8</v>
      </c>
      <c r="F149" s="151" t="s">
        <v>3925</v>
      </c>
      <c r="G149" s="144"/>
      <c r="H149" s="152" t="s">
        <v>74</v>
      </c>
      <c r="I149" s="720" t="s">
        <v>6502</v>
      </c>
      <c r="J149" s="723" t="s">
        <v>1075</v>
      </c>
      <c r="K149" s="721" t="s">
        <v>1208</v>
      </c>
      <c r="L149" s="152" t="str">
        <f>VLOOKUP(K149,CódigosRetorno!$A$2:$B$1683,2,FALSE)</f>
        <v>Descripción del Ítem - El dato ingresado no cumple con el formato establecido.</v>
      </c>
      <c r="M149" s="144" t="s">
        <v>424</v>
      </c>
      <c r="N149" s="732" t="s">
        <v>163</v>
      </c>
      <c r="O149" s="318"/>
    </row>
    <row r="150" spans="1:15" ht="36" x14ac:dyDescent="0.3">
      <c r="A150" s="318"/>
      <c r="B150" s="975">
        <f>B149+1</f>
        <v>29</v>
      </c>
      <c r="C150" s="1030" t="s">
        <v>6134</v>
      </c>
      <c r="D150" s="1008" t="s">
        <v>14</v>
      </c>
      <c r="E150" s="1008" t="s">
        <v>8</v>
      </c>
      <c r="F150" s="151" t="s">
        <v>133</v>
      </c>
      <c r="G150" s="144" t="s">
        <v>134</v>
      </c>
      <c r="H150" s="1004" t="s">
        <v>2835</v>
      </c>
      <c r="I150" s="152" t="s">
        <v>5074</v>
      </c>
      <c r="J150" s="160" t="s">
        <v>171</v>
      </c>
      <c r="K150" s="162" t="s">
        <v>1957</v>
      </c>
      <c r="L150" s="152" t="str">
        <f>VLOOKUP(K150,CódigosRetorno!$A$2:$B$1683,2,FALSE)</f>
        <v>El dato ingresado en PriceAmount del Valor de venta unitario por item no cumple con el formato establecido</v>
      </c>
      <c r="M150" s="144" t="s">
        <v>424</v>
      </c>
      <c r="N150" s="732" t="s">
        <v>163</v>
      </c>
      <c r="O150" s="318"/>
    </row>
    <row r="151" spans="1:15" ht="48" x14ac:dyDescent="0.3">
      <c r="A151" s="318"/>
      <c r="B151" s="975"/>
      <c r="C151" s="1030"/>
      <c r="D151" s="1008"/>
      <c r="E151" s="1008"/>
      <c r="F151" s="151"/>
      <c r="G151" s="144"/>
      <c r="H151" s="1005"/>
      <c r="I151" s="154" t="s">
        <v>6572</v>
      </c>
      <c r="J151" s="160" t="s">
        <v>171</v>
      </c>
      <c r="K151" s="162" t="s">
        <v>1677</v>
      </c>
      <c r="L151" s="152" t="str">
        <f>VLOOKUP(K151,CódigosRetorno!$A$2:$B$1683,2,FALSE)</f>
        <v>Operacion gratuita, solo debe consignar un monto referencial</v>
      </c>
      <c r="M151" s="85"/>
      <c r="N151" s="732" t="s">
        <v>163</v>
      </c>
      <c r="O151" s="318"/>
    </row>
    <row r="152" spans="1:15" ht="24" x14ac:dyDescent="0.3">
      <c r="A152" s="318"/>
      <c r="B152" s="975"/>
      <c r="C152" s="1030"/>
      <c r="D152" s="1008"/>
      <c r="E152" s="1008"/>
      <c r="F152" s="151" t="s">
        <v>12</v>
      </c>
      <c r="G152" s="144" t="s">
        <v>5700</v>
      </c>
      <c r="H152" s="161" t="s">
        <v>3928</v>
      </c>
      <c r="I152" s="154" t="s">
        <v>4742</v>
      </c>
      <c r="J152" s="160" t="s">
        <v>171</v>
      </c>
      <c r="K152" s="162" t="s">
        <v>695</v>
      </c>
      <c r="L152" s="152" t="str">
        <f>VLOOKUP(K152,CódigosRetorno!$A$2:$B$1683,2,FALSE)</f>
        <v>La moneda debe ser la misma en todo el documento. Salvo las percepciones que sólo son en moneda nacional.</v>
      </c>
      <c r="M152" s="85" t="s">
        <v>424</v>
      </c>
      <c r="N152" s="732" t="s">
        <v>4533</v>
      </c>
      <c r="O152" s="318"/>
    </row>
    <row r="153" spans="1:15" ht="24" x14ac:dyDescent="0.3">
      <c r="A153" s="318"/>
      <c r="B153" s="975" t="s">
        <v>6160</v>
      </c>
      <c r="C153" s="1030" t="s">
        <v>6152</v>
      </c>
      <c r="D153" s="1008" t="s">
        <v>14</v>
      </c>
      <c r="E153" s="1008" t="s">
        <v>8</v>
      </c>
      <c r="F153" s="975" t="s">
        <v>133</v>
      </c>
      <c r="G153" s="1008" t="s">
        <v>134</v>
      </c>
      <c r="H153" s="1030" t="s">
        <v>4171</v>
      </c>
      <c r="I153" s="152" t="s">
        <v>5058</v>
      </c>
      <c r="J153" s="160" t="s">
        <v>171</v>
      </c>
      <c r="K153" s="162" t="s">
        <v>1959</v>
      </c>
      <c r="L153" s="152" t="str">
        <f>VLOOKUP(K153,CódigosRetorno!$A$2:$B$1683,2,FALSE)</f>
        <v>El dato ingresado en PriceAmount del Precio de venta unitario por item no cumple con el formato establecido</v>
      </c>
      <c r="M153" s="144" t="s">
        <v>424</v>
      </c>
      <c r="N153" s="732" t="s">
        <v>163</v>
      </c>
      <c r="O153" s="318"/>
    </row>
    <row r="154" spans="1:15" ht="72" x14ac:dyDescent="0.3">
      <c r="A154" s="318"/>
      <c r="B154" s="975"/>
      <c r="C154" s="1030"/>
      <c r="D154" s="1008"/>
      <c r="E154" s="1008"/>
      <c r="F154" s="975"/>
      <c r="G154" s="1008"/>
      <c r="H154" s="1030"/>
      <c r="I154" s="152" t="s">
        <v>6573</v>
      </c>
      <c r="J154" s="160" t="s">
        <v>171</v>
      </c>
      <c r="K154" s="162" t="s">
        <v>4890</v>
      </c>
      <c r="L154" s="152" t="str">
        <f>VLOOKUP(K154,CódigosRetorno!$A$2:$B$1683,2,FALSE)</f>
        <v>Si existe 'Valor referencial unitario en operac. no onerosas' con monto mayor a cero, la operacion debe ser gratuita (codigo de tributo 9996)</v>
      </c>
      <c r="M154" s="144" t="s">
        <v>163</v>
      </c>
      <c r="N154" s="732" t="s">
        <v>163</v>
      </c>
      <c r="O154" s="318"/>
    </row>
    <row r="155" spans="1:15" ht="24" x14ac:dyDescent="0.3">
      <c r="A155" s="318"/>
      <c r="B155" s="975"/>
      <c r="C155" s="1030"/>
      <c r="D155" s="1008"/>
      <c r="E155" s="1008"/>
      <c r="F155" s="151" t="s">
        <v>12</v>
      </c>
      <c r="G155" s="144" t="s">
        <v>5700</v>
      </c>
      <c r="H155" s="101" t="s">
        <v>3928</v>
      </c>
      <c r="I155" s="154" t="s">
        <v>4742</v>
      </c>
      <c r="J155" s="160" t="s">
        <v>171</v>
      </c>
      <c r="K155" s="162" t="s">
        <v>695</v>
      </c>
      <c r="L155" s="152" t="str">
        <f>VLOOKUP(K155,CódigosRetorno!$A$2:$B$1683,2,FALSE)</f>
        <v>La moneda debe ser la misma en todo el documento. Salvo las percepciones que sólo son en moneda nacional.</v>
      </c>
      <c r="M155" s="85" t="s">
        <v>424</v>
      </c>
      <c r="N155" s="732" t="s">
        <v>4533</v>
      </c>
      <c r="O155" s="318"/>
    </row>
    <row r="156" spans="1:15" ht="24" x14ac:dyDescent="0.3">
      <c r="A156" s="318"/>
      <c r="B156" s="975"/>
      <c r="C156" s="1030"/>
      <c r="D156" s="1008"/>
      <c r="E156" s="1008"/>
      <c r="F156" s="975" t="s">
        <v>9</v>
      </c>
      <c r="G156" s="1008" t="s">
        <v>5708</v>
      </c>
      <c r="H156" s="1030" t="s">
        <v>4172</v>
      </c>
      <c r="I156" s="152" t="s">
        <v>2866</v>
      </c>
      <c r="J156" s="160" t="s">
        <v>171</v>
      </c>
      <c r="K156" s="162" t="s">
        <v>544</v>
      </c>
      <c r="L156" s="152" t="str">
        <f>VLOOKUP(K156,CódigosRetorno!$A$2:$B$1683,2,FALSE)</f>
        <v>Se ha consignado un valor invalido en el campo cbc:PriceTypeCode</v>
      </c>
      <c r="M156" s="144" t="s">
        <v>424</v>
      </c>
      <c r="N156" s="732" t="s">
        <v>4647</v>
      </c>
      <c r="O156" s="318"/>
    </row>
    <row r="157" spans="1:15" ht="36" x14ac:dyDescent="0.3">
      <c r="A157" s="318"/>
      <c r="B157" s="975"/>
      <c r="C157" s="1030"/>
      <c r="D157" s="1008"/>
      <c r="E157" s="1008"/>
      <c r="F157" s="975"/>
      <c r="G157" s="1008"/>
      <c r="H157" s="1030"/>
      <c r="I157" s="502" t="s">
        <v>6261</v>
      </c>
      <c r="J157" s="373" t="s">
        <v>171</v>
      </c>
      <c r="K157" s="374" t="s">
        <v>543</v>
      </c>
      <c r="L157" s="152" t="str">
        <f>VLOOKUP(K157,CódigosRetorno!$A$2:$B$1683,2,FALSE)</f>
        <v>Existe mas de un tag cac:AlternativeConditionPrice con el mismo cbc:PriceTypeCode</v>
      </c>
      <c r="M157" s="144" t="s">
        <v>424</v>
      </c>
      <c r="N157" s="732" t="s">
        <v>163</v>
      </c>
      <c r="O157" s="318"/>
    </row>
    <row r="158" spans="1:15" ht="24" x14ac:dyDescent="0.3">
      <c r="A158" s="318"/>
      <c r="B158" s="975"/>
      <c r="C158" s="1030"/>
      <c r="D158" s="1008"/>
      <c r="E158" s="1008"/>
      <c r="F158" s="975"/>
      <c r="G158" s="163" t="s">
        <v>3926</v>
      </c>
      <c r="H158" s="101" t="s">
        <v>3888</v>
      </c>
      <c r="I158" s="152" t="s">
        <v>6312</v>
      </c>
      <c r="J158" s="160" t="s">
        <v>1075</v>
      </c>
      <c r="K158" s="162" t="s">
        <v>4227</v>
      </c>
      <c r="L158" s="152" t="str">
        <f>VLOOKUP(K158,CódigosRetorno!$A$2:$B$1683,2,FALSE)</f>
        <v>El dato ingresado como atributo @listName es incorrecto.</v>
      </c>
      <c r="M158" s="144" t="s">
        <v>424</v>
      </c>
      <c r="N158" s="739" t="s">
        <v>163</v>
      </c>
      <c r="O158" s="318"/>
    </row>
    <row r="159" spans="1:15" ht="24" x14ac:dyDescent="0.3">
      <c r="A159" s="318"/>
      <c r="B159" s="975"/>
      <c r="C159" s="1030"/>
      <c r="D159" s="1008"/>
      <c r="E159" s="1008"/>
      <c r="F159" s="975"/>
      <c r="G159" s="163" t="s">
        <v>3885</v>
      </c>
      <c r="H159" s="101" t="s">
        <v>3886</v>
      </c>
      <c r="I159" s="152" t="s">
        <v>4238</v>
      </c>
      <c r="J159" s="144" t="s">
        <v>1075</v>
      </c>
      <c r="K159" s="160" t="s">
        <v>4226</v>
      </c>
      <c r="L159" s="152" t="str">
        <f>VLOOKUP(K159,CódigosRetorno!$A$2:$B$1683,2,FALSE)</f>
        <v>El dato ingresado como atributo @listAgencyName es incorrecto.</v>
      </c>
      <c r="M159" s="144" t="s">
        <v>424</v>
      </c>
      <c r="N159" s="739" t="s">
        <v>163</v>
      </c>
      <c r="O159" s="318"/>
    </row>
    <row r="160" spans="1:15" ht="36" x14ac:dyDescent="0.3">
      <c r="A160" s="318"/>
      <c r="B160" s="975"/>
      <c r="C160" s="1030"/>
      <c r="D160" s="1008"/>
      <c r="E160" s="1008"/>
      <c r="F160" s="975"/>
      <c r="G160" s="163" t="s">
        <v>3927</v>
      </c>
      <c r="H160" s="101" t="s">
        <v>3890</v>
      </c>
      <c r="I160" s="152" t="s">
        <v>6313</v>
      </c>
      <c r="J160" s="160" t="s">
        <v>1075</v>
      </c>
      <c r="K160" s="162" t="s">
        <v>4228</v>
      </c>
      <c r="L160" s="152" t="str">
        <f>VLOOKUP(K160,CódigosRetorno!$A$2:$B$1683,2,FALSE)</f>
        <v>El dato ingresado como atributo @listURI es incorrecto.</v>
      </c>
      <c r="M160" s="144" t="s">
        <v>424</v>
      </c>
      <c r="N160" s="739" t="s">
        <v>163</v>
      </c>
      <c r="O160" s="318"/>
    </row>
    <row r="161" spans="1:15" ht="24" x14ac:dyDescent="0.3">
      <c r="A161" s="318"/>
      <c r="B161" s="975">
        <v>32</v>
      </c>
      <c r="C161" s="1030" t="s">
        <v>6136</v>
      </c>
      <c r="D161" s="1008" t="s">
        <v>14</v>
      </c>
      <c r="E161" s="1008" t="s">
        <v>8</v>
      </c>
      <c r="F161" s="969" t="s">
        <v>11</v>
      </c>
      <c r="G161" s="969" t="s">
        <v>15</v>
      </c>
      <c r="H161" s="1004" t="s">
        <v>4173</v>
      </c>
      <c r="I161" s="152" t="s">
        <v>4976</v>
      </c>
      <c r="J161" s="144" t="s">
        <v>171</v>
      </c>
      <c r="K161" s="160" t="s">
        <v>4549</v>
      </c>
      <c r="L161" s="152" t="str">
        <f>VLOOKUP(K161,CódigosRetorno!$A$2:$B$1683,2,FALSE)</f>
        <v>El xml no contiene el tag de impuesto por linea (TaxtTotal).</v>
      </c>
      <c r="M161" s="144" t="s">
        <v>424</v>
      </c>
      <c r="N161" s="739" t="s">
        <v>163</v>
      </c>
      <c r="O161" s="318"/>
    </row>
    <row r="162" spans="1:15" ht="36" x14ac:dyDescent="0.3">
      <c r="A162" s="318"/>
      <c r="B162" s="975"/>
      <c r="C162" s="1030"/>
      <c r="D162" s="1008"/>
      <c r="E162" s="1008"/>
      <c r="F162" s="996"/>
      <c r="G162" s="996"/>
      <c r="H162" s="1028"/>
      <c r="I162" s="152" t="s">
        <v>5072</v>
      </c>
      <c r="J162" s="144" t="s">
        <v>171</v>
      </c>
      <c r="K162" s="160" t="s">
        <v>3717</v>
      </c>
      <c r="L162" s="152" t="str">
        <f>VLOOKUP(K162,CódigosRetorno!$A$2:$B$1683,2,FALSE)</f>
        <v>El dato ingresado en el monto total de impuestos por línea no cumple con el formato establecido</v>
      </c>
      <c r="M162" s="144"/>
      <c r="N162" s="739" t="s">
        <v>163</v>
      </c>
      <c r="O162" s="318"/>
    </row>
    <row r="163" spans="1:15" ht="48" x14ac:dyDescent="0.3">
      <c r="A163" s="318"/>
      <c r="B163" s="975"/>
      <c r="C163" s="1030"/>
      <c r="D163" s="1008"/>
      <c r="E163" s="1008"/>
      <c r="F163" s="996"/>
      <c r="G163" s="996"/>
      <c r="H163" s="1028"/>
      <c r="I163" s="466" t="s">
        <v>5910</v>
      </c>
      <c r="J163" s="465" t="s">
        <v>1075</v>
      </c>
      <c r="K163" s="447" t="s">
        <v>4946</v>
      </c>
      <c r="L163" s="152" t="str">
        <f>VLOOKUP(K163,CódigosRetorno!$A$2:$B$1683,2,FALSE)</f>
        <v>El importe total de impuestos por línea no coincide con la sumatoria de los impuestos por línea.</v>
      </c>
      <c r="M163" s="144"/>
      <c r="N163" s="739" t="s">
        <v>163</v>
      </c>
      <c r="O163" s="318"/>
    </row>
    <row r="164" spans="1:15" x14ac:dyDescent="0.3">
      <c r="A164" s="318"/>
      <c r="B164" s="975"/>
      <c r="C164" s="1030"/>
      <c r="D164" s="1008"/>
      <c r="E164" s="1008"/>
      <c r="F164" s="970"/>
      <c r="G164" s="970"/>
      <c r="H164" s="1005"/>
      <c r="I164" s="503" t="s">
        <v>6252</v>
      </c>
      <c r="J164" s="499" t="s">
        <v>171</v>
      </c>
      <c r="K164" s="506" t="s">
        <v>3727</v>
      </c>
      <c r="L164" s="152" t="str">
        <f>VLOOKUP(K164,CódigosRetorno!$A$2:$B$1683,2,FALSE)</f>
        <v>El tag cac:TaxTotal no debe repetirse a nivel de Item</v>
      </c>
      <c r="M164" s="144"/>
      <c r="N164" s="739" t="s">
        <v>163</v>
      </c>
      <c r="O164" s="318"/>
    </row>
    <row r="165" spans="1:15" ht="24" x14ac:dyDescent="0.3">
      <c r="A165" s="318"/>
      <c r="B165" s="975"/>
      <c r="C165" s="1030"/>
      <c r="D165" s="1008"/>
      <c r="E165" s="1008"/>
      <c r="F165" s="151" t="s">
        <v>12</v>
      </c>
      <c r="G165" s="144" t="s">
        <v>5700</v>
      </c>
      <c r="H165" s="101" t="s">
        <v>3928</v>
      </c>
      <c r="I165" s="154" t="s">
        <v>4742</v>
      </c>
      <c r="J165" s="160" t="s">
        <v>171</v>
      </c>
      <c r="K165" s="162" t="s">
        <v>695</v>
      </c>
      <c r="L165" s="152" t="str">
        <f>VLOOKUP(K165,CódigosRetorno!$A$2:$B$1683,2,FALSE)</f>
        <v>La moneda debe ser la misma en todo el documento. Salvo las percepciones que sólo son en moneda nacional.</v>
      </c>
      <c r="M165" s="85" t="s">
        <v>424</v>
      </c>
      <c r="N165" s="732" t="s">
        <v>4533</v>
      </c>
      <c r="O165" s="318"/>
    </row>
    <row r="166" spans="1:15" ht="36" x14ac:dyDescent="0.3">
      <c r="A166" s="318"/>
      <c r="B166" s="975">
        <f>B161+1</f>
        <v>33</v>
      </c>
      <c r="C166" s="1030" t="s">
        <v>5684</v>
      </c>
      <c r="D166" s="1008" t="s">
        <v>14</v>
      </c>
      <c r="E166" s="999" t="s">
        <v>8</v>
      </c>
      <c r="F166" s="975" t="s">
        <v>11</v>
      </c>
      <c r="G166" s="1008" t="s">
        <v>15</v>
      </c>
      <c r="H166" s="1030" t="s">
        <v>4762</v>
      </c>
      <c r="I166" s="152" t="s">
        <v>5072</v>
      </c>
      <c r="J166" s="144" t="s">
        <v>171</v>
      </c>
      <c r="K166" s="162" t="s">
        <v>3737</v>
      </c>
      <c r="L166" s="152" t="str">
        <f>VLOOKUP(K166,CódigosRetorno!$A$2:$B$1683,2,FALSE)</f>
        <v>El dato ingresado en TaxableAmount de la linea no cumple con el formato establecido</v>
      </c>
      <c r="M166" s="144" t="s">
        <v>424</v>
      </c>
      <c r="N166" s="732" t="s">
        <v>163</v>
      </c>
      <c r="O166" s="318"/>
    </row>
    <row r="167" spans="1:15" ht="72" x14ac:dyDescent="0.3">
      <c r="A167" s="318"/>
      <c r="B167" s="975"/>
      <c r="C167" s="1030"/>
      <c r="D167" s="1008"/>
      <c r="E167" s="1006"/>
      <c r="F167" s="975"/>
      <c r="G167" s="1008"/>
      <c r="H167" s="1030"/>
      <c r="I167" s="152" t="s">
        <v>6581</v>
      </c>
      <c r="J167" s="144" t="s">
        <v>1075</v>
      </c>
      <c r="K167" s="162" t="s">
        <v>4947</v>
      </c>
      <c r="L167" s="152" t="str">
        <f>VLOOKUP(K167,CódigosRetorno!$A$2:$B$1683,2,FALSE)</f>
        <v>La base imponible a nivel de línea difiere de la información consignada en el comprobante</v>
      </c>
      <c r="M167" s="144"/>
      <c r="N167" s="732" t="s">
        <v>163</v>
      </c>
      <c r="O167" s="318"/>
    </row>
    <row r="168" spans="1:15" ht="60" x14ac:dyDescent="0.3">
      <c r="A168" s="318"/>
      <c r="B168" s="975"/>
      <c r="C168" s="1030"/>
      <c r="D168" s="1008"/>
      <c r="E168" s="1006"/>
      <c r="F168" s="975"/>
      <c r="G168" s="1008"/>
      <c r="H168" s="1030"/>
      <c r="I168" s="720" t="s">
        <v>6582</v>
      </c>
      <c r="J168" s="723" t="s">
        <v>1075</v>
      </c>
      <c r="K168" s="722" t="s">
        <v>4947</v>
      </c>
      <c r="L168" s="152" t="str">
        <f>VLOOKUP(K168,CódigosRetorno!$A$2:$B$1683,2,FALSE)</f>
        <v>La base imponible a nivel de línea difiere de la información consignada en el comprobante</v>
      </c>
      <c r="M168" s="144" t="s">
        <v>424</v>
      </c>
      <c r="N168" s="732" t="s">
        <v>163</v>
      </c>
      <c r="O168" s="318"/>
    </row>
    <row r="169" spans="1:15" ht="24" x14ac:dyDescent="0.3">
      <c r="A169" s="318"/>
      <c r="B169" s="975"/>
      <c r="C169" s="1030"/>
      <c r="D169" s="1008"/>
      <c r="E169" s="1006"/>
      <c r="F169" s="151" t="s">
        <v>12</v>
      </c>
      <c r="G169" s="144" t="s">
        <v>5700</v>
      </c>
      <c r="H169" s="101" t="s">
        <v>3928</v>
      </c>
      <c r="I169" s="154" t="s">
        <v>4742</v>
      </c>
      <c r="J169" s="160" t="s">
        <v>171</v>
      </c>
      <c r="K169" s="162" t="s">
        <v>695</v>
      </c>
      <c r="L169" s="152" t="str">
        <f>VLOOKUP(K169,CódigosRetorno!$A$2:$B$1683,2,FALSE)</f>
        <v>La moneda debe ser la misma en todo el documento. Salvo las percepciones que sólo son en moneda nacional.</v>
      </c>
      <c r="M169" s="85" t="s">
        <v>424</v>
      </c>
      <c r="N169" s="732" t="s">
        <v>4533</v>
      </c>
      <c r="O169" s="318"/>
    </row>
    <row r="170" spans="1:15" ht="24" x14ac:dyDescent="0.3">
      <c r="A170" s="318"/>
      <c r="B170" s="975"/>
      <c r="C170" s="1030"/>
      <c r="D170" s="1008"/>
      <c r="E170" s="1006"/>
      <c r="F170" s="975" t="s">
        <v>11</v>
      </c>
      <c r="G170" s="1008" t="s">
        <v>15</v>
      </c>
      <c r="H170" s="1030" t="s">
        <v>4175</v>
      </c>
      <c r="I170" s="152" t="s">
        <v>5073</v>
      </c>
      <c r="J170" s="160" t="s">
        <v>171</v>
      </c>
      <c r="K170" s="162" t="s">
        <v>2306</v>
      </c>
      <c r="L170" s="152" t="str">
        <f>VLOOKUP(K170,CódigosRetorno!$A$2:$B$1683,2,FALSE)</f>
        <v>El dato ingresado en TaxAmount de la linea no cumple con el formato establecido</v>
      </c>
      <c r="M170" s="144" t="s">
        <v>424</v>
      </c>
      <c r="N170" s="732" t="s">
        <v>163</v>
      </c>
      <c r="O170" s="318"/>
    </row>
    <row r="171" spans="1:15" ht="36" x14ac:dyDescent="0.3">
      <c r="A171" s="318"/>
      <c r="B171" s="975"/>
      <c r="C171" s="1030"/>
      <c r="D171" s="1008"/>
      <c r="E171" s="1006"/>
      <c r="F171" s="975"/>
      <c r="G171" s="1008"/>
      <c r="H171" s="1030"/>
      <c r="I171" s="152" t="s">
        <v>4760</v>
      </c>
      <c r="J171" s="160" t="s">
        <v>171</v>
      </c>
      <c r="K171" s="162" t="s">
        <v>4285</v>
      </c>
      <c r="L171" s="152" t="str">
        <f>VLOOKUP(K171,CódigosRetorno!$A$2:$B$1683,2,FALSE)</f>
        <v>El monto de afectacion de IGV por linea debe ser igual a 0.00 para Exoneradas, Inafectas, Exportación, Gratuitas de exoneradas o Gratuitas de inafectas.</v>
      </c>
      <c r="M171" s="144" t="s">
        <v>424</v>
      </c>
      <c r="N171" s="739" t="s">
        <v>163</v>
      </c>
      <c r="O171" s="318"/>
    </row>
    <row r="172" spans="1:15" ht="60" x14ac:dyDescent="0.3">
      <c r="A172" s="318"/>
      <c r="B172" s="975"/>
      <c r="C172" s="1030"/>
      <c r="D172" s="1008"/>
      <c r="E172" s="1006"/>
      <c r="F172" s="975"/>
      <c r="G172" s="1008"/>
      <c r="H172" s="1030"/>
      <c r="I172" s="920" t="s">
        <v>6424</v>
      </c>
      <c r="J172" s="921" t="s">
        <v>171</v>
      </c>
      <c r="K172" s="922" t="s">
        <v>4290</v>
      </c>
      <c r="L172" s="152" t="str">
        <f>VLOOKUP(K172,CódigosRetorno!$A$2:$B$1683,2,FALSE)</f>
        <v>El monto de afectación de IGV por linea debe ser diferente a 0.00.</v>
      </c>
      <c r="M172" s="144"/>
      <c r="N172" s="739" t="s">
        <v>163</v>
      </c>
      <c r="O172" s="318"/>
    </row>
    <row r="173" spans="1:15" ht="48" x14ac:dyDescent="0.3">
      <c r="A173" s="318"/>
      <c r="B173" s="975"/>
      <c r="C173" s="1030"/>
      <c r="D173" s="1008"/>
      <c r="E173" s="1006"/>
      <c r="F173" s="975"/>
      <c r="G173" s="1008"/>
      <c r="H173" s="1030"/>
      <c r="I173" s="152" t="s">
        <v>5836</v>
      </c>
      <c r="J173" s="160" t="s">
        <v>171</v>
      </c>
      <c r="K173" s="162" t="s">
        <v>4285</v>
      </c>
      <c r="L173" s="152" t="str">
        <f>VLOOKUP(K173,CódigosRetorno!$A$2:$B$1683,2,FALSE)</f>
        <v>El monto de afectacion de IGV por linea debe ser igual a 0.00 para Exoneradas, Inafectas, Exportación, Gratuitas de exoneradas o Gratuitas de inafectas.</v>
      </c>
      <c r="M173" s="144"/>
      <c r="N173" s="739" t="s">
        <v>163</v>
      </c>
      <c r="O173" s="318"/>
    </row>
    <row r="174" spans="1:15" ht="48" x14ac:dyDescent="0.3">
      <c r="A174" s="318"/>
      <c r="B174" s="975"/>
      <c r="C174" s="1030"/>
      <c r="D174" s="1008"/>
      <c r="E174" s="1006"/>
      <c r="F174" s="975"/>
      <c r="G174" s="1008"/>
      <c r="H174" s="1030"/>
      <c r="I174" s="920" t="s">
        <v>6422</v>
      </c>
      <c r="J174" s="921" t="s">
        <v>171</v>
      </c>
      <c r="K174" s="922" t="s">
        <v>4290</v>
      </c>
      <c r="L174" s="152" t="str">
        <f>VLOOKUP(K174,CódigosRetorno!$A$2:$B$1683,2,FALSE)</f>
        <v>El monto de afectación de IGV por linea debe ser diferente a 0.00.</v>
      </c>
      <c r="M174" s="144" t="s">
        <v>424</v>
      </c>
      <c r="N174" s="739" t="s">
        <v>163</v>
      </c>
      <c r="O174" s="318"/>
    </row>
    <row r="175" spans="1:15" ht="48" x14ac:dyDescent="0.3">
      <c r="A175" s="318"/>
      <c r="B175" s="975"/>
      <c r="C175" s="1030"/>
      <c r="D175" s="1008"/>
      <c r="E175" s="1006"/>
      <c r="F175" s="975"/>
      <c r="G175" s="1008"/>
      <c r="H175" s="1030"/>
      <c r="I175" s="376" t="s">
        <v>4972</v>
      </c>
      <c r="J175" s="377" t="s">
        <v>171</v>
      </c>
      <c r="K175" s="381" t="s">
        <v>3783</v>
      </c>
      <c r="L175" s="152" t="str">
        <f>VLOOKUP(K175,CódigosRetorno!$A$2:$B$1683,2,FALSE)</f>
        <v>No se permite importe mayor a cero cuando el codigo de tributo es IVAP y el comprobante esta sujeta a IVAP</v>
      </c>
      <c r="M175" s="144" t="s">
        <v>424</v>
      </c>
      <c r="N175" s="732" t="s">
        <v>163</v>
      </c>
      <c r="O175" s="318"/>
    </row>
    <row r="176" spans="1:15" ht="48" x14ac:dyDescent="0.3">
      <c r="A176" s="318"/>
      <c r="B176" s="975"/>
      <c r="C176" s="1030"/>
      <c r="D176" s="1008"/>
      <c r="E176" s="1006"/>
      <c r="F176" s="975"/>
      <c r="G176" s="1008"/>
      <c r="H176" s="1030"/>
      <c r="I176" s="152" t="s">
        <v>5840</v>
      </c>
      <c r="J176" s="160" t="s">
        <v>171</v>
      </c>
      <c r="K176" s="162" t="s">
        <v>4265</v>
      </c>
      <c r="L176" s="152" t="str">
        <f>VLOOKUP(K176,CódigosRetorno!$A$2:$B$1683,2,FALSE)</f>
        <v>El producto del factor y monto base de la afectación del IGV/IVAP no corresponde al monto de afectacion de linea.</v>
      </c>
      <c r="M176" s="144" t="s">
        <v>424</v>
      </c>
      <c r="N176" s="732" t="s">
        <v>163</v>
      </c>
      <c r="O176" s="318"/>
    </row>
    <row r="177" spans="1:15" ht="24" x14ac:dyDescent="0.3">
      <c r="A177" s="318"/>
      <c r="B177" s="975"/>
      <c r="C177" s="1030"/>
      <c r="D177" s="1008"/>
      <c r="E177" s="1006"/>
      <c r="F177" s="151" t="s">
        <v>12</v>
      </c>
      <c r="G177" s="144" t="s">
        <v>5700</v>
      </c>
      <c r="H177" s="101" t="s">
        <v>3928</v>
      </c>
      <c r="I177" s="154" t="s">
        <v>4742</v>
      </c>
      <c r="J177" s="160" t="s">
        <v>171</v>
      </c>
      <c r="K177" s="162" t="s">
        <v>695</v>
      </c>
      <c r="L177" s="152" t="str">
        <f>VLOOKUP(K177,CódigosRetorno!$A$2:$B$1683,2,FALSE)</f>
        <v>La moneda debe ser la misma en todo el documento. Salvo las percepciones que sólo son en moneda nacional.</v>
      </c>
      <c r="M177" s="85" t="s">
        <v>424</v>
      </c>
      <c r="N177" s="732" t="s">
        <v>4533</v>
      </c>
      <c r="O177" s="318"/>
    </row>
    <row r="178" spans="1:15" ht="24" x14ac:dyDescent="0.3">
      <c r="A178" s="318"/>
      <c r="B178" s="975"/>
      <c r="C178" s="1030"/>
      <c r="D178" s="1008"/>
      <c r="E178" s="1006"/>
      <c r="F178" s="975" t="s">
        <v>3929</v>
      </c>
      <c r="G178" s="975" t="s">
        <v>3930</v>
      </c>
      <c r="H178" s="1030" t="s">
        <v>4176</v>
      </c>
      <c r="I178" s="658" t="s">
        <v>6283</v>
      </c>
      <c r="J178" s="447" t="s">
        <v>171</v>
      </c>
      <c r="K178" s="445" t="s">
        <v>3673</v>
      </c>
      <c r="L178" s="152" t="str">
        <f>VLOOKUP(K178,CódigosRetorno!$A$2:$B$1683,2,FALSE)</f>
        <v>El XML no contiene el tag de la tasa del tributo de la línea</v>
      </c>
      <c r="M178" s="144"/>
      <c r="N178" s="732" t="s">
        <v>163</v>
      </c>
      <c r="O178" s="318"/>
    </row>
    <row r="179" spans="1:15" ht="36" x14ac:dyDescent="0.3">
      <c r="A179" s="318"/>
      <c r="B179" s="975"/>
      <c r="C179" s="1030"/>
      <c r="D179" s="1008"/>
      <c r="E179" s="1006"/>
      <c r="F179" s="975"/>
      <c r="G179" s="975"/>
      <c r="H179" s="1030"/>
      <c r="I179" s="152" t="s">
        <v>5062</v>
      </c>
      <c r="J179" s="160" t="s">
        <v>171</v>
      </c>
      <c r="K179" s="162" t="s">
        <v>4264</v>
      </c>
      <c r="L179" s="152" t="str">
        <f>VLOOKUP(K179,CódigosRetorno!$A$2:$B$1683,2,FALSE)</f>
        <v>El dato ingresado como factor de afectacion por linea no cumple con el formato establecido.</v>
      </c>
      <c r="M179" s="144" t="s">
        <v>424</v>
      </c>
      <c r="N179" s="739" t="s">
        <v>163</v>
      </c>
      <c r="O179" s="318"/>
    </row>
    <row r="180" spans="1:15" ht="48" x14ac:dyDescent="0.3">
      <c r="A180" s="318"/>
      <c r="B180" s="975"/>
      <c r="C180" s="1030"/>
      <c r="D180" s="1008"/>
      <c r="E180" s="1006"/>
      <c r="F180" s="975"/>
      <c r="G180" s="975"/>
      <c r="H180" s="1030"/>
      <c r="I180" s="152" t="s">
        <v>5834</v>
      </c>
      <c r="J180" s="160" t="s">
        <v>171</v>
      </c>
      <c r="K180" s="162" t="s">
        <v>3674</v>
      </c>
      <c r="L180" s="152" t="str">
        <f>VLOOKUP(K180,CódigosRetorno!$A$2:$B$1683,2,FALSE)</f>
        <v>El factor de afectación de IGV por linea debe ser diferente a 0.00.</v>
      </c>
      <c r="M180" s="144" t="s">
        <v>424</v>
      </c>
      <c r="N180" s="739" t="s">
        <v>163</v>
      </c>
      <c r="O180" s="318"/>
    </row>
    <row r="181" spans="1:15" ht="36" x14ac:dyDescent="0.3">
      <c r="A181" s="318"/>
      <c r="B181" s="975"/>
      <c r="C181" s="1030"/>
      <c r="D181" s="1008"/>
      <c r="E181" s="1006"/>
      <c r="F181" s="975"/>
      <c r="G181" s="975"/>
      <c r="H181" s="1030"/>
      <c r="I181" s="152" t="s">
        <v>4913</v>
      </c>
      <c r="J181" s="160" t="s">
        <v>171</v>
      </c>
      <c r="K181" s="162" t="s">
        <v>3674</v>
      </c>
      <c r="L181" s="152" t="str">
        <f>VLOOKUP(K181,CódigosRetorno!$A$2:$B$1683,2,FALSE)</f>
        <v>El factor de afectación de IGV por linea debe ser diferente a 0.00.</v>
      </c>
      <c r="M181" s="144" t="s">
        <v>424</v>
      </c>
      <c r="N181" s="739" t="s">
        <v>163</v>
      </c>
      <c r="O181" s="318"/>
    </row>
    <row r="182" spans="1:15" ht="36" x14ac:dyDescent="0.3">
      <c r="A182" s="318"/>
      <c r="B182" s="975"/>
      <c r="C182" s="1030"/>
      <c r="D182" s="1008"/>
      <c r="E182" s="1006"/>
      <c r="F182" s="975" t="s">
        <v>9</v>
      </c>
      <c r="G182" s="1008" t="s">
        <v>5709</v>
      </c>
      <c r="H182" s="1030" t="s">
        <v>4177</v>
      </c>
      <c r="I182" s="152" t="s">
        <v>4928</v>
      </c>
      <c r="J182" s="160" t="s">
        <v>171</v>
      </c>
      <c r="K182" s="162" t="s">
        <v>1955</v>
      </c>
      <c r="L182" s="152" t="str">
        <f>VLOOKUP(K182,CódigosRetorno!$A$2:$B$1683,2,FALSE)</f>
        <v>El XML no contiene el tag cbc:TaxExemptionReasonCode de Afectacion al IGV</v>
      </c>
      <c r="M182" s="144" t="s">
        <v>424</v>
      </c>
      <c r="N182" s="732" t="s">
        <v>163</v>
      </c>
      <c r="O182" s="318"/>
    </row>
    <row r="183" spans="1:15" ht="24" x14ac:dyDescent="0.3">
      <c r="A183" s="318"/>
      <c r="B183" s="975"/>
      <c r="C183" s="1030"/>
      <c r="D183" s="1008"/>
      <c r="E183" s="1006"/>
      <c r="F183" s="975"/>
      <c r="G183" s="1008"/>
      <c r="H183" s="1030"/>
      <c r="I183" s="152" t="s">
        <v>4770</v>
      </c>
      <c r="J183" s="160" t="s">
        <v>171</v>
      </c>
      <c r="K183" s="162" t="s">
        <v>3562</v>
      </c>
      <c r="L183" s="152" t="str">
        <f>VLOOKUP(K183,CódigosRetorno!$A$2:$B$1683,2,FALSE)</f>
        <v>Afectación de IGV no corresponde al código de tributo de la linea.</v>
      </c>
      <c r="M183" s="144"/>
      <c r="N183" s="732" t="s">
        <v>163</v>
      </c>
      <c r="O183" s="318"/>
    </row>
    <row r="184" spans="1:15" ht="48" x14ac:dyDescent="0.3">
      <c r="A184" s="318"/>
      <c r="B184" s="975"/>
      <c r="C184" s="1030"/>
      <c r="D184" s="1008"/>
      <c r="E184" s="1006"/>
      <c r="F184" s="975"/>
      <c r="G184" s="1008"/>
      <c r="H184" s="1030"/>
      <c r="I184" s="152" t="s">
        <v>4929</v>
      </c>
      <c r="J184" s="160" t="s">
        <v>171</v>
      </c>
      <c r="K184" s="162" t="s">
        <v>2298</v>
      </c>
      <c r="L184" s="152" t="str">
        <f>VLOOKUP(K184,CódigosRetorno!$A$2:$B$1683,2,FALSE)</f>
        <v>El tipo de afectacion del IGV es incorrecto</v>
      </c>
      <c r="M184" s="144" t="s">
        <v>424</v>
      </c>
      <c r="N184" s="732" t="s">
        <v>4648</v>
      </c>
      <c r="O184" s="318"/>
    </row>
    <row r="185" spans="1:15" ht="24" x14ac:dyDescent="0.3">
      <c r="A185" s="318"/>
      <c r="B185" s="975"/>
      <c r="C185" s="1030"/>
      <c r="D185" s="1008"/>
      <c r="E185" s="1006"/>
      <c r="F185" s="975"/>
      <c r="G185" s="1008"/>
      <c r="H185" s="1030"/>
      <c r="I185" s="152" t="s">
        <v>4819</v>
      </c>
      <c r="J185" s="160" t="s">
        <v>171</v>
      </c>
      <c r="K185" s="162" t="s">
        <v>1675</v>
      </c>
      <c r="L185" s="152" t="str">
        <f>VLOOKUP(K185,CódigosRetorno!$A$2:$B$1683,2,FALSE)</f>
        <v>Operaciones de exportacion, deben consignar Tipo Afectacion igual a 40</v>
      </c>
      <c r="M185" s="144"/>
      <c r="N185" s="739" t="s">
        <v>163</v>
      </c>
      <c r="O185" s="318"/>
    </row>
    <row r="186" spans="1:15" ht="24" x14ac:dyDescent="0.3">
      <c r="A186" s="318"/>
      <c r="B186" s="975"/>
      <c r="C186" s="1030"/>
      <c r="D186" s="1008"/>
      <c r="E186" s="1006"/>
      <c r="F186" s="975"/>
      <c r="G186" s="1008"/>
      <c r="H186" s="1030"/>
      <c r="I186" s="152" t="s">
        <v>4820</v>
      </c>
      <c r="J186" s="160" t="s">
        <v>171</v>
      </c>
      <c r="K186" s="162" t="s">
        <v>1673</v>
      </c>
      <c r="L186" s="152" t="str">
        <f>VLOOKUP(K186,CódigosRetorno!$A$2:$B$1683,2,FALSE)</f>
        <v>Comprobante operacion sujeta IVAP solo debe tener ítems con código de afectación del IGV igual a 17</v>
      </c>
      <c r="M186" s="144"/>
      <c r="N186" s="739" t="s">
        <v>163</v>
      </c>
      <c r="O186" s="318"/>
    </row>
    <row r="187" spans="1:15" ht="24" x14ac:dyDescent="0.3">
      <c r="A187" s="318"/>
      <c r="B187" s="975"/>
      <c r="C187" s="1030"/>
      <c r="D187" s="1008"/>
      <c r="E187" s="1006"/>
      <c r="F187" s="975"/>
      <c r="G187" s="1008"/>
      <c r="H187" s="1030"/>
      <c r="I187" s="152" t="s">
        <v>5051</v>
      </c>
      <c r="J187" s="160" t="s">
        <v>171</v>
      </c>
      <c r="K187" s="162" t="s">
        <v>5052</v>
      </c>
      <c r="L187" s="152" t="str">
        <f>VLOOKUP(K187,CódigosRetorno!$A$2:$B$1683,2,FALSE)</f>
        <v>Tipo de nota debe ser 'Ajustes afectos al IVAP'</v>
      </c>
      <c r="M187" s="144"/>
      <c r="N187" s="739" t="s">
        <v>163</v>
      </c>
      <c r="O187" s="318"/>
    </row>
    <row r="188" spans="1:15" ht="24" x14ac:dyDescent="0.3">
      <c r="A188" s="318"/>
      <c r="B188" s="975"/>
      <c r="C188" s="1030"/>
      <c r="D188" s="1008"/>
      <c r="E188" s="1006"/>
      <c r="F188" s="975"/>
      <c r="G188" s="163" t="s">
        <v>3885</v>
      </c>
      <c r="H188" s="101" t="s">
        <v>3886</v>
      </c>
      <c r="I188" s="152" t="s">
        <v>4238</v>
      </c>
      <c r="J188" s="160" t="s">
        <v>1075</v>
      </c>
      <c r="K188" s="162" t="s">
        <v>4226</v>
      </c>
      <c r="L188" s="152" t="str">
        <f>VLOOKUP(K188,CódigosRetorno!$A$2:$B$1683,2,FALSE)</f>
        <v>El dato ingresado como atributo @listAgencyName es incorrecto.</v>
      </c>
      <c r="M188" s="144" t="s">
        <v>424</v>
      </c>
      <c r="N188" s="739" t="s">
        <v>163</v>
      </c>
      <c r="O188" s="318"/>
    </row>
    <row r="189" spans="1:15" ht="24" x14ac:dyDescent="0.3">
      <c r="A189" s="318"/>
      <c r="B189" s="975"/>
      <c r="C189" s="1030"/>
      <c r="D189" s="1008"/>
      <c r="E189" s="1006"/>
      <c r="F189" s="975"/>
      <c r="G189" s="163" t="s">
        <v>3993</v>
      </c>
      <c r="H189" s="101" t="s">
        <v>3888</v>
      </c>
      <c r="I189" s="152" t="s">
        <v>6314</v>
      </c>
      <c r="J189" s="144" t="s">
        <v>1075</v>
      </c>
      <c r="K189" s="160" t="s">
        <v>4227</v>
      </c>
      <c r="L189" s="152" t="str">
        <f>VLOOKUP(K189,CódigosRetorno!$A$2:$B$1683,2,FALSE)</f>
        <v>El dato ingresado como atributo @listName es incorrecto.</v>
      </c>
      <c r="M189" s="144" t="s">
        <v>424</v>
      </c>
      <c r="N189" s="739" t="s">
        <v>163</v>
      </c>
      <c r="O189" s="318"/>
    </row>
    <row r="190" spans="1:15" ht="36" x14ac:dyDescent="0.3">
      <c r="A190" s="318"/>
      <c r="B190" s="975"/>
      <c r="C190" s="1030"/>
      <c r="D190" s="1008"/>
      <c r="E190" s="1006"/>
      <c r="F190" s="975"/>
      <c r="G190" s="151" t="s">
        <v>3994</v>
      </c>
      <c r="H190" s="101" t="s">
        <v>3890</v>
      </c>
      <c r="I190" s="152" t="s">
        <v>6315</v>
      </c>
      <c r="J190" s="160" t="s">
        <v>1075</v>
      </c>
      <c r="K190" s="162" t="s">
        <v>4228</v>
      </c>
      <c r="L190" s="152" t="str">
        <f>VLOOKUP(K190,CódigosRetorno!$A$2:$B$1683,2,FALSE)</f>
        <v>El dato ingresado como atributo @listURI es incorrecto.</v>
      </c>
      <c r="M190" s="144" t="s">
        <v>424</v>
      </c>
      <c r="N190" s="739" t="s">
        <v>163</v>
      </c>
      <c r="O190" s="318"/>
    </row>
    <row r="191" spans="1:15" ht="24" x14ac:dyDescent="0.3">
      <c r="A191" s="318"/>
      <c r="B191" s="975"/>
      <c r="C191" s="1030"/>
      <c r="D191" s="1008"/>
      <c r="E191" s="1006"/>
      <c r="F191" s="975" t="s">
        <v>40</v>
      </c>
      <c r="G191" s="1008" t="s">
        <v>5710</v>
      </c>
      <c r="H191" s="1030" t="s">
        <v>4739</v>
      </c>
      <c r="I191" s="152" t="s">
        <v>2854</v>
      </c>
      <c r="J191" s="160" t="s">
        <v>171</v>
      </c>
      <c r="K191" s="162" t="s">
        <v>2302</v>
      </c>
      <c r="L191" s="152" t="str">
        <f>VLOOKUP(K191,CódigosRetorno!$A$2:$B$1683,2,FALSE)</f>
        <v>El XML no contiene el tag cac:TaxCategory/cac:TaxScheme/cbc:ID del Item</v>
      </c>
      <c r="M191" s="144" t="s">
        <v>424</v>
      </c>
      <c r="N191" s="742" t="s">
        <v>163</v>
      </c>
      <c r="O191" s="318"/>
    </row>
    <row r="192" spans="1:15" ht="24" x14ac:dyDescent="0.3">
      <c r="A192" s="318"/>
      <c r="B192" s="975"/>
      <c r="C192" s="1030"/>
      <c r="D192" s="1008"/>
      <c r="E192" s="1006"/>
      <c r="F192" s="975"/>
      <c r="G192" s="1008"/>
      <c r="H192" s="1030"/>
      <c r="I192" s="152" t="s">
        <v>2890</v>
      </c>
      <c r="J192" s="160" t="s">
        <v>171</v>
      </c>
      <c r="K192" s="162" t="s">
        <v>2303</v>
      </c>
      <c r="L192" s="152" t="str">
        <f>VLOOKUP(K192,CódigosRetorno!$A$2:$B$1683,2,FALSE)</f>
        <v>El codigo del tributo es invalido</v>
      </c>
      <c r="M192" s="144"/>
      <c r="N192" s="732" t="s">
        <v>4649</v>
      </c>
      <c r="O192" s="318"/>
    </row>
    <row r="193" spans="1:15" ht="24" x14ac:dyDescent="0.3">
      <c r="A193" s="318"/>
      <c r="B193" s="975"/>
      <c r="C193" s="1030"/>
      <c r="D193" s="1008"/>
      <c r="E193" s="1006"/>
      <c r="F193" s="975"/>
      <c r="G193" s="1008"/>
      <c r="H193" s="1030"/>
      <c r="I193" s="502" t="s">
        <v>6253</v>
      </c>
      <c r="J193" s="373" t="s">
        <v>171</v>
      </c>
      <c r="K193" s="374" t="s">
        <v>3792</v>
      </c>
      <c r="L193" s="152" t="str">
        <f>VLOOKUP(K193,CódigosRetorno!$A$2:$B$1683,2,FALSE)</f>
        <v>El código de tributo no debe repetirse a nivel de item</v>
      </c>
      <c r="M193" s="144" t="s">
        <v>424</v>
      </c>
      <c r="N193" s="739" t="s">
        <v>163</v>
      </c>
      <c r="O193" s="318"/>
    </row>
    <row r="194" spans="1:15" ht="36" x14ac:dyDescent="0.3">
      <c r="A194" s="318"/>
      <c r="B194" s="975"/>
      <c r="C194" s="1030"/>
      <c r="D194" s="1008"/>
      <c r="E194" s="1006"/>
      <c r="F194" s="975"/>
      <c r="G194" s="1008"/>
      <c r="H194" s="1030"/>
      <c r="I194" s="914" t="s">
        <v>7137</v>
      </c>
      <c r="J194" s="721" t="s">
        <v>171</v>
      </c>
      <c r="K194" s="722" t="s">
        <v>4271</v>
      </c>
      <c r="L194" s="152" t="str">
        <f>VLOOKUP(K194,CódigosRetorno!$A$2:$B$1683,2,FALSE)</f>
        <v>El XML debe contener al menos un tributo por linea de afectacion por IGV</v>
      </c>
      <c r="M194" s="144" t="s">
        <v>424</v>
      </c>
      <c r="N194" s="739" t="s">
        <v>163</v>
      </c>
      <c r="O194" s="318"/>
    </row>
    <row r="195" spans="1:15" ht="108" x14ac:dyDescent="0.3">
      <c r="A195" s="318"/>
      <c r="B195" s="975"/>
      <c r="C195" s="1030"/>
      <c r="D195" s="1008"/>
      <c r="E195" s="1006"/>
      <c r="F195" s="975"/>
      <c r="G195" s="1008"/>
      <c r="H195" s="1030"/>
      <c r="I195" s="569" t="s">
        <v>4905</v>
      </c>
      <c r="J195" s="573" t="s">
        <v>171</v>
      </c>
      <c r="K195" s="574" t="s">
        <v>4892</v>
      </c>
      <c r="L195" s="568" t="str">
        <f>VLOOKUP(K195,CódigosRetorno!$A$2:$B$1683,2,FALSE)</f>
        <v>La combinación de tributos no es permitida</v>
      </c>
      <c r="M195" s="570"/>
      <c r="N195" s="739" t="s">
        <v>163</v>
      </c>
      <c r="O195" s="318"/>
    </row>
    <row r="196" spans="1:15" ht="36" x14ac:dyDescent="0.3">
      <c r="A196" s="318"/>
      <c r="B196" s="975"/>
      <c r="C196" s="1030"/>
      <c r="D196" s="1008"/>
      <c r="E196" s="1006"/>
      <c r="F196" s="975"/>
      <c r="G196" s="1008"/>
      <c r="H196" s="1030"/>
      <c r="I196" s="724" t="s">
        <v>6465</v>
      </c>
      <c r="J196" s="726" t="s">
        <v>171</v>
      </c>
      <c r="K196" s="764" t="s">
        <v>4261</v>
      </c>
      <c r="L196" s="724" t="str">
        <f>VLOOKUP(K196,CódigosRetorno!$A$2:$B$1683,2,FALSE)</f>
        <v>El dato ingresado como codigo de tributo por linea es invalido para tipo de operación.</v>
      </c>
      <c r="M196" s="144"/>
      <c r="N196" s="739" t="s">
        <v>163</v>
      </c>
      <c r="O196" s="318"/>
    </row>
    <row r="197" spans="1:15" ht="24" x14ac:dyDescent="0.3">
      <c r="A197" s="318"/>
      <c r="B197" s="975"/>
      <c r="C197" s="1030"/>
      <c r="D197" s="1008"/>
      <c r="E197" s="1006"/>
      <c r="F197" s="975"/>
      <c r="G197" s="151" t="s">
        <v>3932</v>
      </c>
      <c r="H197" s="101" t="s">
        <v>3901</v>
      </c>
      <c r="I197" s="152" t="s">
        <v>6316</v>
      </c>
      <c r="J197" s="144" t="s">
        <v>1075</v>
      </c>
      <c r="K197" s="160" t="s">
        <v>4231</v>
      </c>
      <c r="L197" s="152" t="str">
        <f>VLOOKUP(K197,CódigosRetorno!$A$2:$B$1683,2,FALSE)</f>
        <v>El dato ingresado como atributo @schemeName es incorrecto.</v>
      </c>
      <c r="M197" s="144" t="s">
        <v>424</v>
      </c>
      <c r="N197" s="739" t="s">
        <v>163</v>
      </c>
      <c r="O197" s="318"/>
    </row>
    <row r="198" spans="1:15" ht="24" x14ac:dyDescent="0.3">
      <c r="A198" s="318"/>
      <c r="B198" s="975"/>
      <c r="C198" s="1030"/>
      <c r="D198" s="1008"/>
      <c r="E198" s="1006"/>
      <c r="F198" s="975"/>
      <c r="G198" s="151" t="s">
        <v>3885</v>
      </c>
      <c r="H198" s="101" t="s">
        <v>3902</v>
      </c>
      <c r="I198" s="152" t="s">
        <v>4238</v>
      </c>
      <c r="J198" s="144" t="s">
        <v>1075</v>
      </c>
      <c r="K198" s="160" t="s">
        <v>4232</v>
      </c>
      <c r="L198" s="152" t="str">
        <f>VLOOKUP(K198,CódigosRetorno!$A$2:$B$1683,2,FALSE)</f>
        <v>El dato ingresado como atributo @schemeAgencyName es incorrecto.</v>
      </c>
      <c r="M198" s="144" t="s">
        <v>424</v>
      </c>
      <c r="N198" s="739" t="s">
        <v>163</v>
      </c>
      <c r="O198" s="318"/>
    </row>
    <row r="199" spans="1:15" ht="36" x14ac:dyDescent="0.3">
      <c r="A199" s="318"/>
      <c r="B199" s="975"/>
      <c r="C199" s="1030"/>
      <c r="D199" s="1008"/>
      <c r="E199" s="1006"/>
      <c r="F199" s="975"/>
      <c r="G199" s="163" t="s">
        <v>4551</v>
      </c>
      <c r="H199" s="101" t="s">
        <v>3904</v>
      </c>
      <c r="I199" s="152" t="s">
        <v>6317</v>
      </c>
      <c r="J199" s="160" t="s">
        <v>1075</v>
      </c>
      <c r="K199" s="162" t="s">
        <v>4233</v>
      </c>
      <c r="L199" s="152" t="str">
        <f>VLOOKUP(K199,CódigosRetorno!$A$2:$B$1683,2,FALSE)</f>
        <v>El dato ingresado como atributo @schemeURI es incorrecto.</v>
      </c>
      <c r="M199" s="144" t="s">
        <v>424</v>
      </c>
      <c r="N199" s="739" t="s">
        <v>163</v>
      </c>
      <c r="O199" s="318"/>
    </row>
    <row r="200" spans="1:15" ht="24" x14ac:dyDescent="0.3">
      <c r="A200" s="318"/>
      <c r="B200" s="975"/>
      <c r="C200" s="1030"/>
      <c r="D200" s="1008"/>
      <c r="E200" s="1006"/>
      <c r="F200" s="975" t="s">
        <v>42</v>
      </c>
      <c r="G200" s="1008" t="s">
        <v>5710</v>
      </c>
      <c r="H200" s="1030" t="s">
        <v>4178</v>
      </c>
      <c r="I200" s="152" t="s">
        <v>2854</v>
      </c>
      <c r="J200" s="160" t="s">
        <v>171</v>
      </c>
      <c r="K200" s="162" t="s">
        <v>3679</v>
      </c>
      <c r="L200" s="152" t="str">
        <f>VLOOKUP(K200,CódigosRetorno!$A$2:$B$1683,2,FALSE)</f>
        <v>El XML no contiene el tag o no existe información del nombre de tributo de la línea</v>
      </c>
      <c r="M200" s="144" t="s">
        <v>424</v>
      </c>
      <c r="N200" s="732" t="s">
        <v>163</v>
      </c>
      <c r="O200" s="318"/>
    </row>
    <row r="201" spans="1:15" ht="24" x14ac:dyDescent="0.3">
      <c r="A201" s="318"/>
      <c r="B201" s="975"/>
      <c r="C201" s="1030"/>
      <c r="D201" s="1008"/>
      <c r="E201" s="1006"/>
      <c r="F201" s="975"/>
      <c r="G201" s="1008"/>
      <c r="H201" s="1030"/>
      <c r="I201" s="154" t="s">
        <v>4880</v>
      </c>
      <c r="J201" s="160" t="s">
        <v>171</v>
      </c>
      <c r="K201" s="162" t="s">
        <v>3564</v>
      </c>
      <c r="L201" s="152" t="str">
        <f>VLOOKUP(K201,CódigosRetorno!$A$2:$B$1683,2,FALSE)</f>
        <v>Nombre de tributo no corresponde al código de tributo de la linea.</v>
      </c>
      <c r="M201" s="144" t="s">
        <v>424</v>
      </c>
      <c r="N201" s="732" t="s">
        <v>4649</v>
      </c>
      <c r="O201" s="318"/>
    </row>
    <row r="202" spans="1:15" ht="36" x14ac:dyDescent="0.3">
      <c r="A202" s="318"/>
      <c r="B202" s="975"/>
      <c r="C202" s="1030"/>
      <c r="D202" s="1008"/>
      <c r="E202" s="1000"/>
      <c r="F202" s="151" t="s">
        <v>12</v>
      </c>
      <c r="G202" s="144" t="s">
        <v>5710</v>
      </c>
      <c r="H202" s="154" t="s">
        <v>4707</v>
      </c>
      <c r="I202" s="154" t="s">
        <v>4878</v>
      </c>
      <c r="J202" s="160" t="s">
        <v>171</v>
      </c>
      <c r="K202" s="160" t="s">
        <v>727</v>
      </c>
      <c r="L202" s="152" t="str">
        <f>VLOOKUP(K202,CódigosRetorno!$A$2:$B$1683,2,FALSE)</f>
        <v>El Name o TaxTypeCode debe corresponder al codigo de tributo del item</v>
      </c>
      <c r="M202" s="144" t="s">
        <v>424</v>
      </c>
      <c r="N202" s="732" t="s">
        <v>4649</v>
      </c>
      <c r="O202" s="318"/>
    </row>
    <row r="203" spans="1:15" ht="36" x14ac:dyDescent="0.3">
      <c r="A203" s="318"/>
      <c r="B203" s="975">
        <f>B166+1</f>
        <v>34</v>
      </c>
      <c r="C203" s="1030" t="s">
        <v>5842</v>
      </c>
      <c r="D203" s="1008" t="s">
        <v>14</v>
      </c>
      <c r="E203" s="1008" t="s">
        <v>8</v>
      </c>
      <c r="F203" s="151" t="s">
        <v>11</v>
      </c>
      <c r="G203" s="144" t="s">
        <v>15</v>
      </c>
      <c r="H203" s="152" t="s">
        <v>4174</v>
      </c>
      <c r="I203" s="152" t="s">
        <v>5072</v>
      </c>
      <c r="J203" s="144" t="s">
        <v>171</v>
      </c>
      <c r="K203" s="160" t="s">
        <v>3737</v>
      </c>
      <c r="L203" s="152" t="str">
        <f>VLOOKUP(K203,CódigosRetorno!$A$2:$B$1683,2,FALSE)</f>
        <v>El dato ingresado en TaxableAmount de la linea no cumple con el formato establecido</v>
      </c>
      <c r="M203" s="144" t="s">
        <v>163</v>
      </c>
      <c r="N203" s="732" t="s">
        <v>163</v>
      </c>
      <c r="O203" s="318"/>
    </row>
    <row r="204" spans="1:15" ht="24" x14ac:dyDescent="0.3">
      <c r="A204" s="318"/>
      <c r="B204" s="975"/>
      <c r="C204" s="1030"/>
      <c r="D204" s="1008"/>
      <c r="E204" s="1008"/>
      <c r="F204" s="151" t="s">
        <v>12</v>
      </c>
      <c r="G204" s="144" t="s">
        <v>5700</v>
      </c>
      <c r="H204" s="101" t="s">
        <v>3928</v>
      </c>
      <c r="I204" s="154" t="s">
        <v>4742</v>
      </c>
      <c r="J204" s="160" t="s">
        <v>171</v>
      </c>
      <c r="K204" s="162" t="s">
        <v>695</v>
      </c>
      <c r="L204" s="152" t="str">
        <f>VLOOKUP(K204,CódigosRetorno!$A$2:$B$1683,2,FALSE)</f>
        <v>La moneda debe ser la misma en todo el documento. Salvo las percepciones que sólo son en moneda nacional.</v>
      </c>
      <c r="M204" s="85" t="s">
        <v>424</v>
      </c>
      <c r="N204" s="732" t="s">
        <v>4533</v>
      </c>
      <c r="O204" s="318"/>
    </row>
    <row r="205" spans="1:15" ht="24" x14ac:dyDescent="0.3">
      <c r="A205" s="318"/>
      <c r="B205" s="975"/>
      <c r="C205" s="1030"/>
      <c r="D205" s="1008"/>
      <c r="E205" s="1008"/>
      <c r="F205" s="975" t="s">
        <v>11</v>
      </c>
      <c r="G205" s="1008" t="s">
        <v>15</v>
      </c>
      <c r="H205" s="1004" t="s">
        <v>4175</v>
      </c>
      <c r="I205" s="152" t="s">
        <v>5073</v>
      </c>
      <c r="J205" s="144" t="s">
        <v>171</v>
      </c>
      <c r="K205" s="160" t="s">
        <v>2306</v>
      </c>
      <c r="L205" s="152" t="str">
        <f>VLOOKUP(K205,CódigosRetorno!$A$2:$B$1683,2,FALSE)</f>
        <v>El dato ingresado en TaxAmount de la linea no cumple con el formato establecido</v>
      </c>
      <c r="M205" s="144" t="s">
        <v>163</v>
      </c>
      <c r="N205" s="732" t="s">
        <v>163</v>
      </c>
      <c r="O205" s="318"/>
    </row>
    <row r="206" spans="1:15" ht="48" x14ac:dyDescent="0.3">
      <c r="A206" s="318"/>
      <c r="B206" s="975"/>
      <c r="C206" s="1030"/>
      <c r="D206" s="1008"/>
      <c r="E206" s="1008"/>
      <c r="F206" s="975"/>
      <c r="G206" s="1008"/>
      <c r="H206" s="1028"/>
      <c r="I206" s="152" t="s">
        <v>4930</v>
      </c>
      <c r="J206" s="160" t="s">
        <v>171</v>
      </c>
      <c r="K206" s="162" t="s">
        <v>4283</v>
      </c>
      <c r="L206" s="152" t="str">
        <f>VLOOKUP(K206,CódigosRetorno!$A$2:$B$1683,2,FALSE)</f>
        <v>El producto del factor y monto base de la afectación del ISC no corresponde al monto de afectacion de linea.</v>
      </c>
      <c r="M206" s="144" t="s">
        <v>424</v>
      </c>
      <c r="N206" s="739" t="s">
        <v>163</v>
      </c>
      <c r="O206" s="318"/>
    </row>
    <row r="207" spans="1:15" ht="48" x14ac:dyDescent="0.3">
      <c r="A207" s="318"/>
      <c r="B207" s="975"/>
      <c r="C207" s="1030"/>
      <c r="D207" s="1008"/>
      <c r="E207" s="1008"/>
      <c r="F207" s="975"/>
      <c r="G207" s="1008"/>
      <c r="H207" s="1028"/>
      <c r="I207" s="152" t="s">
        <v>4931</v>
      </c>
      <c r="J207" s="160" t="s">
        <v>171</v>
      </c>
      <c r="K207" s="162" t="s">
        <v>4284</v>
      </c>
      <c r="L207" s="152" t="str">
        <f>VLOOKUP(K207,CódigosRetorno!$A$2:$B$1683,2,FALSE)</f>
        <v>El producto del factor y monto base de la afectación de otros tributos no corresponde al monto de afectacion de linea.</v>
      </c>
      <c r="M207" s="144" t="s">
        <v>424</v>
      </c>
      <c r="N207" s="739" t="s">
        <v>163</v>
      </c>
      <c r="O207" s="318"/>
    </row>
    <row r="208" spans="1:15" ht="24" x14ac:dyDescent="0.3">
      <c r="A208" s="318"/>
      <c r="B208" s="975"/>
      <c r="C208" s="1030"/>
      <c r="D208" s="1008"/>
      <c r="E208" s="1008"/>
      <c r="F208" s="151" t="s">
        <v>12</v>
      </c>
      <c r="G208" s="144" t="s">
        <v>5700</v>
      </c>
      <c r="H208" s="101" t="s">
        <v>3928</v>
      </c>
      <c r="I208" s="154" t="s">
        <v>4742</v>
      </c>
      <c r="J208" s="160" t="s">
        <v>171</v>
      </c>
      <c r="K208" s="162" t="s">
        <v>695</v>
      </c>
      <c r="L208" s="152" t="str">
        <f>VLOOKUP(K208,CódigosRetorno!$A$2:$B$1683,2,FALSE)</f>
        <v>La moneda debe ser la misma en todo el documento. Salvo las percepciones que sólo son en moneda nacional.</v>
      </c>
      <c r="M208" s="85" t="s">
        <v>424</v>
      </c>
      <c r="N208" s="732" t="s">
        <v>4533</v>
      </c>
      <c r="O208" s="318"/>
    </row>
    <row r="209" spans="1:15" ht="24" x14ac:dyDescent="0.3">
      <c r="A209" s="318"/>
      <c r="B209" s="975"/>
      <c r="C209" s="1030"/>
      <c r="D209" s="1008"/>
      <c r="E209" s="1008"/>
      <c r="F209" s="975" t="s">
        <v>3929</v>
      </c>
      <c r="G209" s="975" t="s">
        <v>3930</v>
      </c>
      <c r="H209" s="1030" t="s">
        <v>4176</v>
      </c>
      <c r="I209" s="658" t="s">
        <v>6283</v>
      </c>
      <c r="J209" s="447" t="s">
        <v>171</v>
      </c>
      <c r="K209" s="445" t="s">
        <v>3673</v>
      </c>
      <c r="L209" s="152" t="str">
        <f>VLOOKUP(K209,CódigosRetorno!$A$2:$B$1683,2,FALSE)</f>
        <v>El XML no contiene el tag de la tasa del tributo de la línea</v>
      </c>
      <c r="M209" s="144"/>
      <c r="N209" s="732" t="s">
        <v>163</v>
      </c>
      <c r="O209" s="318"/>
    </row>
    <row r="210" spans="1:15" ht="36" x14ac:dyDescent="0.3">
      <c r="A210" s="318"/>
      <c r="B210" s="975"/>
      <c r="C210" s="1030"/>
      <c r="D210" s="1008"/>
      <c r="E210" s="1008"/>
      <c r="F210" s="975"/>
      <c r="G210" s="975"/>
      <c r="H210" s="1030"/>
      <c r="I210" s="152" t="s">
        <v>5062</v>
      </c>
      <c r="J210" s="160" t="s">
        <v>171</v>
      </c>
      <c r="K210" s="162" t="s">
        <v>4264</v>
      </c>
      <c r="L210" s="152" t="str">
        <f>VLOOKUP(K210,CódigosRetorno!$A$2:$B$1683,2,FALSE)</f>
        <v>El dato ingresado como factor de afectacion por linea no cumple con el formato establecido.</v>
      </c>
      <c r="M210" s="144"/>
      <c r="N210" s="732" t="s">
        <v>163</v>
      </c>
      <c r="O210" s="318"/>
    </row>
    <row r="211" spans="1:15" ht="36" x14ac:dyDescent="0.3">
      <c r="A211" s="318"/>
      <c r="B211" s="975"/>
      <c r="C211" s="1030"/>
      <c r="D211" s="1008"/>
      <c r="E211" s="1008"/>
      <c r="F211" s="975"/>
      <c r="G211" s="975"/>
      <c r="H211" s="1030"/>
      <c r="I211" s="152" t="s">
        <v>4932</v>
      </c>
      <c r="J211" s="160" t="s">
        <v>171</v>
      </c>
      <c r="K211" s="162" t="s">
        <v>4267</v>
      </c>
      <c r="L211" s="152" t="str">
        <f>VLOOKUP(K211,CódigosRetorno!$A$2:$B$1683,2,FALSE)</f>
        <v>El factor de afectación de ISC por linea debe ser diferente a 0.00.</v>
      </c>
      <c r="M211" s="144" t="s">
        <v>424</v>
      </c>
      <c r="N211" s="732" t="s">
        <v>163</v>
      </c>
      <c r="O211" s="318"/>
    </row>
    <row r="212" spans="1:15" ht="36" x14ac:dyDescent="0.3">
      <c r="A212" s="318"/>
      <c r="B212" s="975"/>
      <c r="C212" s="1030"/>
      <c r="D212" s="1008"/>
      <c r="E212" s="1008"/>
      <c r="F212" s="975" t="s">
        <v>9</v>
      </c>
      <c r="G212" s="1008" t="s">
        <v>5711</v>
      </c>
      <c r="H212" s="1030" t="s">
        <v>4179</v>
      </c>
      <c r="I212" s="152" t="s">
        <v>4933</v>
      </c>
      <c r="J212" s="160" t="s">
        <v>171</v>
      </c>
      <c r="K212" s="162" t="s">
        <v>1953</v>
      </c>
      <c r="L212" s="152" t="str">
        <f>VLOOKUP(K212,CódigosRetorno!$A$2:$B$1683,2,FALSE)</f>
        <v>Si existe monto de ISC en el ITEM debe especificar el sistema de calculo</v>
      </c>
      <c r="M212" s="144" t="s">
        <v>424</v>
      </c>
      <c r="N212" s="732" t="s">
        <v>163</v>
      </c>
      <c r="O212" s="318"/>
    </row>
    <row r="213" spans="1:15" ht="24" x14ac:dyDescent="0.3">
      <c r="A213" s="318"/>
      <c r="B213" s="975"/>
      <c r="C213" s="1030"/>
      <c r="D213" s="1008"/>
      <c r="E213" s="1008"/>
      <c r="F213" s="975"/>
      <c r="G213" s="1008"/>
      <c r="H213" s="1030"/>
      <c r="I213" s="152" t="s">
        <v>4873</v>
      </c>
      <c r="J213" s="160" t="s">
        <v>171</v>
      </c>
      <c r="K213" s="162" t="s">
        <v>4782</v>
      </c>
      <c r="L213" s="152" t="str">
        <f>VLOOKUP(K213,CódigosRetorno!$A$2:$B$1683,2,FALSE)</f>
        <v>Solo debe consignar sistema de calculo si el tributo es ISC</v>
      </c>
      <c r="M213" s="263" t="s">
        <v>424</v>
      </c>
      <c r="N213" s="732" t="s">
        <v>163</v>
      </c>
      <c r="O213" s="318"/>
    </row>
    <row r="214" spans="1:15" ht="36" x14ac:dyDescent="0.3">
      <c r="A214" s="318"/>
      <c r="B214" s="975"/>
      <c r="C214" s="1030"/>
      <c r="D214" s="1008"/>
      <c r="E214" s="1008"/>
      <c r="F214" s="975"/>
      <c r="G214" s="1008"/>
      <c r="H214" s="1030"/>
      <c r="I214" s="152" t="s">
        <v>4934</v>
      </c>
      <c r="J214" s="160" t="s">
        <v>171</v>
      </c>
      <c r="K214" s="162" t="s">
        <v>722</v>
      </c>
      <c r="L214" s="152" t="str">
        <f>VLOOKUP(K214,CódigosRetorno!$A$2:$B$1683,2,FALSE)</f>
        <v>El sistema de calculo del ISC es incorrecto</v>
      </c>
      <c r="M214" s="144" t="s">
        <v>424</v>
      </c>
      <c r="N214" s="732" t="s">
        <v>4650</v>
      </c>
      <c r="O214" s="318"/>
    </row>
    <row r="215" spans="1:15" ht="24" x14ac:dyDescent="0.3">
      <c r="A215" s="318"/>
      <c r="B215" s="975"/>
      <c r="C215" s="1030"/>
      <c r="D215" s="1008"/>
      <c r="E215" s="1008"/>
      <c r="F215" s="975" t="s">
        <v>40</v>
      </c>
      <c r="G215" s="1008" t="s">
        <v>5710</v>
      </c>
      <c r="H215" s="1030" t="s">
        <v>4739</v>
      </c>
      <c r="I215" s="152" t="s">
        <v>2854</v>
      </c>
      <c r="J215" s="160" t="s">
        <v>171</v>
      </c>
      <c r="K215" s="162" t="s">
        <v>2302</v>
      </c>
      <c r="L215" s="152" t="str">
        <f>VLOOKUP(K215,CódigosRetorno!$A$2:$B$1683,2,FALSE)</f>
        <v>El XML no contiene el tag cac:TaxCategory/cac:TaxScheme/cbc:ID del Item</v>
      </c>
      <c r="M215" s="144" t="s">
        <v>163</v>
      </c>
      <c r="N215" s="732" t="s">
        <v>163</v>
      </c>
      <c r="O215" s="318"/>
    </row>
    <row r="216" spans="1:15" ht="24" x14ac:dyDescent="0.3">
      <c r="A216" s="318"/>
      <c r="B216" s="975"/>
      <c r="C216" s="1030"/>
      <c r="D216" s="1008"/>
      <c r="E216" s="1008"/>
      <c r="F216" s="975"/>
      <c r="G216" s="1008"/>
      <c r="H216" s="1030"/>
      <c r="I216" s="152" t="s">
        <v>2890</v>
      </c>
      <c r="J216" s="160" t="s">
        <v>171</v>
      </c>
      <c r="K216" s="162" t="s">
        <v>2303</v>
      </c>
      <c r="L216" s="152" t="str">
        <f>VLOOKUP(K216,CódigosRetorno!$A$2:$B$1683,2,FALSE)</f>
        <v>El codigo del tributo es invalido</v>
      </c>
      <c r="M216" s="144"/>
      <c r="N216" s="732" t="s">
        <v>4649</v>
      </c>
      <c r="O216" s="318"/>
    </row>
    <row r="217" spans="1:15" ht="24" x14ac:dyDescent="0.3">
      <c r="A217" s="318"/>
      <c r="B217" s="975"/>
      <c r="C217" s="1030"/>
      <c r="D217" s="1008"/>
      <c r="E217" s="1008"/>
      <c r="F217" s="975"/>
      <c r="G217" s="1008"/>
      <c r="H217" s="1030"/>
      <c r="I217" s="500" t="s">
        <v>6253</v>
      </c>
      <c r="J217" s="373" t="s">
        <v>171</v>
      </c>
      <c r="K217" s="374" t="s">
        <v>3792</v>
      </c>
      <c r="L217" s="152" t="str">
        <f>VLOOKUP(K217,CódigosRetorno!$A$2:$B$1683,2,FALSE)</f>
        <v>El código de tributo no debe repetirse a nivel de item</v>
      </c>
      <c r="M217" s="144"/>
      <c r="N217" s="732" t="s">
        <v>163</v>
      </c>
      <c r="O217" s="318"/>
    </row>
    <row r="218" spans="1:15" ht="36" x14ac:dyDescent="0.3">
      <c r="A218" s="318"/>
      <c r="B218" s="975"/>
      <c r="C218" s="1030"/>
      <c r="D218" s="1008"/>
      <c r="E218" s="1008"/>
      <c r="F218" s="975"/>
      <c r="G218" s="1008"/>
      <c r="H218" s="1030"/>
      <c r="I218" s="152" t="s">
        <v>6464</v>
      </c>
      <c r="J218" s="160" t="s">
        <v>171</v>
      </c>
      <c r="K218" s="162" t="s">
        <v>4261</v>
      </c>
      <c r="L218" s="152" t="str">
        <f>VLOOKUP(K218,CódigosRetorno!$A$2:$B$1683,2,FALSE)</f>
        <v>El dato ingresado como codigo de tributo por linea es invalido para tipo de operación.</v>
      </c>
      <c r="M218" s="144" t="s">
        <v>424</v>
      </c>
      <c r="N218" s="739" t="s">
        <v>163</v>
      </c>
      <c r="O218" s="318"/>
    </row>
    <row r="219" spans="1:15" ht="24" x14ac:dyDescent="0.3">
      <c r="A219" s="318"/>
      <c r="B219" s="975"/>
      <c r="C219" s="1030"/>
      <c r="D219" s="1008"/>
      <c r="E219" s="1008"/>
      <c r="F219" s="975"/>
      <c r="G219" s="151" t="s">
        <v>3932</v>
      </c>
      <c r="H219" s="101" t="s">
        <v>3901</v>
      </c>
      <c r="I219" s="152" t="s">
        <v>6316</v>
      </c>
      <c r="J219" s="144" t="s">
        <v>1075</v>
      </c>
      <c r="K219" s="160" t="s">
        <v>4231</v>
      </c>
      <c r="L219" s="152" t="str">
        <f>VLOOKUP(K219,CódigosRetorno!$A$2:$B$1683,2,FALSE)</f>
        <v>El dato ingresado como atributo @schemeName es incorrecto.</v>
      </c>
      <c r="M219" s="144" t="s">
        <v>424</v>
      </c>
      <c r="N219" s="739" t="s">
        <v>163</v>
      </c>
      <c r="O219" s="318"/>
    </row>
    <row r="220" spans="1:15" ht="24" x14ac:dyDescent="0.3">
      <c r="A220" s="318"/>
      <c r="B220" s="975"/>
      <c r="C220" s="1030"/>
      <c r="D220" s="1008"/>
      <c r="E220" s="1008"/>
      <c r="F220" s="975"/>
      <c r="G220" s="151" t="s">
        <v>3885</v>
      </c>
      <c r="H220" s="101" t="s">
        <v>3902</v>
      </c>
      <c r="I220" s="152" t="s">
        <v>4238</v>
      </c>
      <c r="J220" s="144" t="s">
        <v>1075</v>
      </c>
      <c r="K220" s="160" t="s">
        <v>4232</v>
      </c>
      <c r="L220" s="152" t="str">
        <f>VLOOKUP(K220,CódigosRetorno!$A$2:$B$1683,2,FALSE)</f>
        <v>El dato ingresado como atributo @schemeAgencyName es incorrecto.</v>
      </c>
      <c r="M220" s="144" t="s">
        <v>424</v>
      </c>
      <c r="N220" s="739" t="s">
        <v>163</v>
      </c>
      <c r="O220" s="318"/>
    </row>
    <row r="221" spans="1:15" ht="48" x14ac:dyDescent="0.3">
      <c r="A221" s="318"/>
      <c r="B221" s="975"/>
      <c r="C221" s="1030"/>
      <c r="D221" s="1008"/>
      <c r="E221" s="1008"/>
      <c r="F221" s="975"/>
      <c r="G221" s="151" t="s">
        <v>3933</v>
      </c>
      <c r="H221" s="101" t="s">
        <v>3904</v>
      </c>
      <c r="I221" s="152" t="s">
        <v>6317</v>
      </c>
      <c r="J221" s="160" t="s">
        <v>1075</v>
      </c>
      <c r="K221" s="162" t="s">
        <v>4233</v>
      </c>
      <c r="L221" s="152" t="str">
        <f>VLOOKUP(K221,CódigosRetorno!$A$2:$B$1683,2,FALSE)</f>
        <v>El dato ingresado como atributo @schemeURI es incorrecto.</v>
      </c>
      <c r="M221" s="144" t="s">
        <v>424</v>
      </c>
      <c r="N221" s="739" t="s">
        <v>163</v>
      </c>
      <c r="O221" s="318"/>
    </row>
    <row r="222" spans="1:15" ht="24" x14ac:dyDescent="0.3">
      <c r="A222" s="318"/>
      <c r="B222" s="975"/>
      <c r="C222" s="1030"/>
      <c r="D222" s="1008"/>
      <c r="E222" s="1008"/>
      <c r="F222" s="975" t="s">
        <v>42</v>
      </c>
      <c r="G222" s="1008" t="s">
        <v>5710</v>
      </c>
      <c r="H222" s="1030" t="s">
        <v>4708</v>
      </c>
      <c r="I222" s="152" t="s">
        <v>2854</v>
      </c>
      <c r="J222" s="160" t="s">
        <v>171</v>
      </c>
      <c r="K222" s="162" t="s">
        <v>3679</v>
      </c>
      <c r="L222" s="152" t="str">
        <f>VLOOKUP(K222,CódigosRetorno!$A$2:$B$1683,2,FALSE)</f>
        <v>El XML no contiene el tag o no existe información del nombre de tributo de la línea</v>
      </c>
      <c r="M222" s="144" t="s">
        <v>424</v>
      </c>
      <c r="N222" s="732" t="s">
        <v>163</v>
      </c>
      <c r="O222" s="318"/>
    </row>
    <row r="223" spans="1:15" ht="24" x14ac:dyDescent="0.3">
      <c r="A223" s="318"/>
      <c r="B223" s="975"/>
      <c r="C223" s="1030"/>
      <c r="D223" s="1008"/>
      <c r="E223" s="1008"/>
      <c r="F223" s="975"/>
      <c r="G223" s="1008"/>
      <c r="H223" s="1030"/>
      <c r="I223" s="154" t="s">
        <v>4880</v>
      </c>
      <c r="J223" s="160" t="s">
        <v>171</v>
      </c>
      <c r="K223" s="162" t="s">
        <v>3564</v>
      </c>
      <c r="L223" s="152" t="str">
        <f>VLOOKUP(K223,CódigosRetorno!$A$2:$B$1683,2,FALSE)</f>
        <v>Nombre de tributo no corresponde al código de tributo de la linea.</v>
      </c>
      <c r="M223" s="144"/>
      <c r="N223" s="732" t="s">
        <v>4649</v>
      </c>
      <c r="O223" s="318"/>
    </row>
    <row r="224" spans="1:15" ht="36" x14ac:dyDescent="0.3">
      <c r="A224" s="318"/>
      <c r="B224" s="975"/>
      <c r="C224" s="1030"/>
      <c r="D224" s="1008"/>
      <c r="E224" s="1008"/>
      <c r="F224" s="151" t="s">
        <v>12</v>
      </c>
      <c r="G224" s="144"/>
      <c r="H224" s="154" t="s">
        <v>4707</v>
      </c>
      <c r="I224" s="154" t="s">
        <v>4878</v>
      </c>
      <c r="J224" s="160" t="s">
        <v>171</v>
      </c>
      <c r="K224" s="160" t="s">
        <v>727</v>
      </c>
      <c r="L224" s="152" t="str">
        <f>VLOOKUP(K224,CódigosRetorno!$A$2:$B$1683,2,FALSE)</f>
        <v>El Name o TaxTypeCode debe corresponder al codigo de tributo del item</v>
      </c>
      <c r="M224" s="144" t="s">
        <v>163</v>
      </c>
      <c r="N224" s="732" t="s">
        <v>4649</v>
      </c>
      <c r="O224" s="318"/>
    </row>
    <row r="225" spans="1:15" ht="24" x14ac:dyDescent="0.3">
      <c r="A225" s="318"/>
      <c r="B225" s="1092">
        <f>B203+1</f>
        <v>35</v>
      </c>
      <c r="C225" s="1093" t="s">
        <v>5921</v>
      </c>
      <c r="D225" s="1015" t="s">
        <v>14</v>
      </c>
      <c r="E225" s="1015" t="s">
        <v>8</v>
      </c>
      <c r="F225" s="1092" t="s">
        <v>11</v>
      </c>
      <c r="G225" s="1015" t="s">
        <v>15</v>
      </c>
      <c r="H225" s="1100" t="s">
        <v>4175</v>
      </c>
      <c r="I225" s="511" t="s">
        <v>5060</v>
      </c>
      <c r="J225" s="447" t="s">
        <v>171</v>
      </c>
      <c r="K225" s="445" t="s">
        <v>2306</v>
      </c>
      <c r="L225" s="511" t="str">
        <f>VLOOKUP(K225,CódigosRetorno!$A$2:$B$1683,2,FALSE)</f>
        <v>El dato ingresado en TaxAmount de la linea no cumple con el formato establecido</v>
      </c>
      <c r="M225" s="510" t="s">
        <v>424</v>
      </c>
      <c r="N225" s="448" t="s">
        <v>163</v>
      </c>
      <c r="O225" s="318"/>
    </row>
    <row r="226" spans="1:15" ht="60" x14ac:dyDescent="0.3">
      <c r="A226" s="318"/>
      <c r="B226" s="1092"/>
      <c r="C226" s="1093"/>
      <c r="D226" s="1015"/>
      <c r="E226" s="1015"/>
      <c r="F226" s="1092"/>
      <c r="G226" s="1015"/>
      <c r="H226" s="1100"/>
      <c r="I226" s="511" t="s">
        <v>6096</v>
      </c>
      <c r="J226" s="447" t="s">
        <v>1075</v>
      </c>
      <c r="K226" s="445" t="s">
        <v>5795</v>
      </c>
      <c r="L226" s="511" t="str">
        <f>VLOOKUP(K226,CódigosRetorno!$A$2:$B$1683,2,FALSE)</f>
        <v>El dato ingresado en el campo cac:TaxSubtotal/cbc:TaxAmount del ítem no coincide con el valor calculado</v>
      </c>
      <c r="M226" s="510" t="s">
        <v>424</v>
      </c>
      <c r="N226" s="448" t="s">
        <v>163</v>
      </c>
      <c r="O226" s="318"/>
    </row>
    <row r="227" spans="1:15" ht="24" x14ac:dyDescent="0.3">
      <c r="A227" s="318"/>
      <c r="B227" s="1092"/>
      <c r="C227" s="1093"/>
      <c r="D227" s="1015"/>
      <c r="E227" s="1015"/>
      <c r="F227" s="508" t="s">
        <v>12</v>
      </c>
      <c r="G227" s="509" t="s">
        <v>5700</v>
      </c>
      <c r="H227" s="449" t="s">
        <v>3928</v>
      </c>
      <c r="I227" s="513" t="s">
        <v>4742</v>
      </c>
      <c r="J227" s="447" t="s">
        <v>171</v>
      </c>
      <c r="K227" s="445" t="s">
        <v>695</v>
      </c>
      <c r="L227" s="511" t="str">
        <f>VLOOKUP(K227,CódigosRetorno!$A$2:$B$1683,2,FALSE)</f>
        <v>La moneda debe ser la misma en todo el documento. Salvo las percepciones que sólo son en moneda nacional.</v>
      </c>
      <c r="M227" s="510" t="s">
        <v>424</v>
      </c>
      <c r="N227" s="738" t="s">
        <v>4533</v>
      </c>
      <c r="O227" s="318"/>
    </row>
    <row r="228" spans="1:15" ht="24" x14ac:dyDescent="0.3">
      <c r="A228" s="318"/>
      <c r="B228" s="1092"/>
      <c r="C228" s="1093"/>
      <c r="D228" s="1015"/>
      <c r="E228" s="1015"/>
      <c r="F228" s="1009" t="s">
        <v>135</v>
      </c>
      <c r="G228" s="1102" t="s">
        <v>5792</v>
      </c>
      <c r="H228" s="1012" t="s">
        <v>6098</v>
      </c>
      <c r="I228" s="511" t="s">
        <v>5793</v>
      </c>
      <c r="J228" s="447" t="s">
        <v>171</v>
      </c>
      <c r="K228" s="445" t="s">
        <v>2831</v>
      </c>
      <c r="L228" s="511" t="str">
        <f>VLOOKUP(K228,CódigosRetorno!$A$2:$B$1683,2,FALSE)</f>
        <v>El valor del tag no cumple con el formato establecido</v>
      </c>
      <c r="M228" s="510" t="s">
        <v>424</v>
      </c>
      <c r="N228" s="738" t="s">
        <v>163</v>
      </c>
      <c r="O228" s="318"/>
    </row>
    <row r="229" spans="1:15" ht="24" x14ac:dyDescent="0.3">
      <c r="A229" s="318"/>
      <c r="B229" s="1092"/>
      <c r="C229" s="1093"/>
      <c r="D229" s="1015"/>
      <c r="E229" s="1015"/>
      <c r="F229" s="1010"/>
      <c r="G229" s="1103"/>
      <c r="H229" s="1013"/>
      <c r="I229" s="511" t="s">
        <v>5907</v>
      </c>
      <c r="J229" s="447" t="s">
        <v>171</v>
      </c>
      <c r="K229" s="445" t="s">
        <v>5800</v>
      </c>
      <c r="L229" s="511" t="str">
        <f>VLOOKUP(K229,CódigosRetorno!$A$2:$B$1683,2,FALSE)</f>
        <v>Debe consignar el campo cac:TaxSubtotal/cbc:BaseUnitMeasure a nivel de ítem</v>
      </c>
      <c r="M229" s="510" t="s">
        <v>424</v>
      </c>
      <c r="N229" s="738" t="s">
        <v>163</v>
      </c>
      <c r="O229" s="318"/>
    </row>
    <row r="230" spans="1:15" ht="36" x14ac:dyDescent="0.3">
      <c r="A230" s="318"/>
      <c r="B230" s="1092"/>
      <c r="C230" s="1093"/>
      <c r="D230" s="1015"/>
      <c r="E230" s="1015"/>
      <c r="F230" s="1011"/>
      <c r="G230" s="1104"/>
      <c r="H230" s="1014"/>
      <c r="I230" s="555" t="s">
        <v>6355</v>
      </c>
      <c r="J230" s="447" t="s">
        <v>171</v>
      </c>
      <c r="K230" s="445" t="s">
        <v>5799</v>
      </c>
      <c r="L230" s="511" t="str">
        <f>VLOOKUP(K230,CódigosRetorno!$A$2:$B$1683,2,FALSE)</f>
        <v>El valor ingresado en el campo cac:TaxSubtotal/cbc:BaseUnitMeasure no corresponde al valor esperado</v>
      </c>
      <c r="M230" s="510" t="s">
        <v>424</v>
      </c>
      <c r="N230" s="738" t="s">
        <v>163</v>
      </c>
      <c r="O230" s="318"/>
    </row>
    <row r="231" spans="1:15" ht="24" x14ac:dyDescent="0.3">
      <c r="A231" s="318"/>
      <c r="B231" s="1092"/>
      <c r="C231" s="1093"/>
      <c r="D231" s="1015"/>
      <c r="E231" s="1015"/>
      <c r="F231" s="508" t="s">
        <v>12</v>
      </c>
      <c r="G231" s="509" t="s">
        <v>5794</v>
      </c>
      <c r="H231" s="446" t="s">
        <v>4100</v>
      </c>
      <c r="I231" s="513" t="s">
        <v>6456</v>
      </c>
      <c r="J231" s="447" t="s">
        <v>1075</v>
      </c>
      <c r="K231" s="445" t="s">
        <v>5796</v>
      </c>
      <c r="L231" s="511" t="str">
        <f>VLOOKUP(K231,CódigosRetorno!$A$2:$B$1683,2,FALSE)</f>
        <v>El dato ingresado como unidad de medida no corresponde al valor esperado</v>
      </c>
      <c r="M231" s="507"/>
      <c r="N231" s="738" t="s">
        <v>163</v>
      </c>
      <c r="O231" s="318"/>
    </row>
    <row r="232" spans="1:15" ht="36" x14ac:dyDescent="0.3">
      <c r="A232" s="318"/>
      <c r="B232" s="1092"/>
      <c r="C232" s="1093"/>
      <c r="D232" s="1015"/>
      <c r="E232" s="1015"/>
      <c r="F232" s="1092" t="s">
        <v>3929</v>
      </c>
      <c r="G232" s="1092" t="s">
        <v>3930</v>
      </c>
      <c r="H232" s="1100" t="s">
        <v>5926</v>
      </c>
      <c r="I232" s="511" t="s">
        <v>5061</v>
      </c>
      <c r="J232" s="447" t="s">
        <v>171</v>
      </c>
      <c r="K232" s="445" t="s">
        <v>2831</v>
      </c>
      <c r="L232" s="511" t="str">
        <f>VLOOKUP(K232,CódigosRetorno!$A$2:$B$1683,2,FALSE)</f>
        <v>El valor del tag no cumple con el formato establecido</v>
      </c>
      <c r="M232" s="510" t="s">
        <v>424</v>
      </c>
      <c r="N232" s="448" t="s">
        <v>163</v>
      </c>
      <c r="O232" s="318"/>
    </row>
    <row r="233" spans="1:15" ht="48" x14ac:dyDescent="0.3">
      <c r="A233" s="318"/>
      <c r="B233" s="1092"/>
      <c r="C233" s="1093"/>
      <c r="D233" s="1015"/>
      <c r="E233" s="1015"/>
      <c r="F233" s="1092"/>
      <c r="G233" s="1092"/>
      <c r="H233" s="1100"/>
      <c r="I233" s="528" t="s">
        <v>6326</v>
      </c>
      <c r="J233" s="447" t="s">
        <v>171</v>
      </c>
      <c r="K233" s="445" t="s">
        <v>5801</v>
      </c>
      <c r="L233" s="528" t="str">
        <f>VLOOKUP(K233,CódigosRetorno!$A$2:$B$1683,2,FALSE)</f>
        <v>El valor ingresado en el campo cac:TaxSubtotal/cbc:PerUnitAmount del ítem no corresponde al valor esperado</v>
      </c>
      <c r="M233" s="526"/>
      <c r="N233" s="448" t="s">
        <v>163</v>
      </c>
      <c r="O233" s="318"/>
    </row>
    <row r="234" spans="1:15" ht="72" x14ac:dyDescent="0.3">
      <c r="A234" s="318"/>
      <c r="B234" s="1092"/>
      <c r="C234" s="1093"/>
      <c r="D234" s="1015"/>
      <c r="E234" s="1015"/>
      <c r="F234" s="1092"/>
      <c r="G234" s="1092"/>
      <c r="H234" s="1100"/>
      <c r="I234" s="528" t="s">
        <v>6336</v>
      </c>
      <c r="J234" s="447" t="s">
        <v>1075</v>
      </c>
      <c r="K234" s="445" t="s">
        <v>3858</v>
      </c>
      <c r="L234" s="528" t="str">
        <f>VLOOKUP(K234,CódigosRetorno!$A$2:$B$1683,2,FALSE)</f>
        <v>La tasa del tributo de la línea no corresponde al valor esperado</v>
      </c>
      <c r="M234" s="510" t="s">
        <v>424</v>
      </c>
      <c r="N234" s="448" t="s">
        <v>163</v>
      </c>
      <c r="O234" s="318"/>
    </row>
    <row r="235" spans="1:15" ht="24" x14ac:dyDescent="0.3">
      <c r="A235" s="318"/>
      <c r="B235" s="1092"/>
      <c r="C235" s="1093"/>
      <c r="D235" s="1015"/>
      <c r="E235" s="1015"/>
      <c r="F235" s="1092" t="s">
        <v>40</v>
      </c>
      <c r="G235" s="1015" t="s">
        <v>5710</v>
      </c>
      <c r="H235" s="1100" t="s">
        <v>4739</v>
      </c>
      <c r="I235" s="511" t="s">
        <v>2854</v>
      </c>
      <c r="J235" s="447" t="s">
        <v>171</v>
      </c>
      <c r="K235" s="445" t="s">
        <v>2302</v>
      </c>
      <c r="L235" s="511" t="str">
        <f>VLOOKUP(K235,CódigosRetorno!$A$2:$B$1683,2,FALSE)</f>
        <v>El XML no contiene el tag cac:TaxCategory/cac:TaxScheme/cbc:ID del Item</v>
      </c>
      <c r="M235" s="510" t="s">
        <v>424</v>
      </c>
      <c r="N235" s="448" t="s">
        <v>163</v>
      </c>
      <c r="O235" s="318"/>
    </row>
    <row r="236" spans="1:15" ht="24" x14ac:dyDescent="0.3">
      <c r="A236" s="318"/>
      <c r="B236" s="1092"/>
      <c r="C236" s="1093"/>
      <c r="D236" s="1015"/>
      <c r="E236" s="1015"/>
      <c r="F236" s="1092"/>
      <c r="G236" s="1015"/>
      <c r="H236" s="1100"/>
      <c r="I236" s="511" t="s">
        <v>2890</v>
      </c>
      <c r="J236" s="447" t="s">
        <v>171</v>
      </c>
      <c r="K236" s="445" t="s">
        <v>2303</v>
      </c>
      <c r="L236" s="511" t="str">
        <f>VLOOKUP(K236,CódigosRetorno!$A$2:$B$1683,2,FALSE)</f>
        <v>El codigo del tributo es invalido</v>
      </c>
      <c r="M236" s="510" t="s">
        <v>424</v>
      </c>
      <c r="N236" s="738" t="s">
        <v>4649</v>
      </c>
      <c r="O236" s="318"/>
    </row>
    <row r="237" spans="1:15" ht="24" x14ac:dyDescent="0.3">
      <c r="A237" s="318"/>
      <c r="B237" s="1092"/>
      <c r="C237" s="1093"/>
      <c r="D237" s="1015"/>
      <c r="E237" s="1015"/>
      <c r="F237" s="1092"/>
      <c r="G237" s="1015"/>
      <c r="H237" s="1100"/>
      <c r="I237" s="501" t="s">
        <v>6253</v>
      </c>
      <c r="J237" s="447" t="s">
        <v>171</v>
      </c>
      <c r="K237" s="445" t="s">
        <v>3792</v>
      </c>
      <c r="L237" s="511" t="str">
        <f>VLOOKUP(K237,CódigosRetorno!$A$2:$B$1683,2,FALSE)</f>
        <v>El código de tributo no debe repetirse a nivel de item</v>
      </c>
      <c r="M237" s="510" t="s">
        <v>424</v>
      </c>
      <c r="N237" s="448" t="s">
        <v>163</v>
      </c>
      <c r="O237" s="318"/>
    </row>
    <row r="238" spans="1:15" ht="24" x14ac:dyDescent="0.3">
      <c r="A238" s="318"/>
      <c r="B238" s="1092"/>
      <c r="C238" s="1093"/>
      <c r="D238" s="1015"/>
      <c r="E238" s="1015"/>
      <c r="F238" s="1092"/>
      <c r="G238" s="512" t="s">
        <v>3932</v>
      </c>
      <c r="H238" s="511" t="s">
        <v>3901</v>
      </c>
      <c r="I238" s="511" t="s">
        <v>6316</v>
      </c>
      <c r="J238" s="510" t="s">
        <v>1075</v>
      </c>
      <c r="K238" s="447" t="s">
        <v>4231</v>
      </c>
      <c r="L238" s="511" t="str">
        <f>VLOOKUP(K238,CódigosRetorno!$A$2:$B$1683,2,FALSE)</f>
        <v>El dato ingresado como atributo @schemeName es incorrecto.</v>
      </c>
      <c r="M238" s="510" t="s">
        <v>424</v>
      </c>
      <c r="N238" s="448" t="s">
        <v>163</v>
      </c>
      <c r="O238" s="318"/>
    </row>
    <row r="239" spans="1:15" ht="24" x14ac:dyDescent="0.3">
      <c r="A239" s="318"/>
      <c r="B239" s="1092"/>
      <c r="C239" s="1093"/>
      <c r="D239" s="1015"/>
      <c r="E239" s="1015"/>
      <c r="F239" s="1092"/>
      <c r="G239" s="512" t="s">
        <v>3885</v>
      </c>
      <c r="H239" s="511" t="s">
        <v>3902</v>
      </c>
      <c r="I239" s="511" t="s">
        <v>4238</v>
      </c>
      <c r="J239" s="510" t="s">
        <v>1075</v>
      </c>
      <c r="K239" s="447" t="s">
        <v>4232</v>
      </c>
      <c r="L239" s="511" t="str">
        <f>VLOOKUP(K239,CódigosRetorno!$A$2:$B$1683,2,FALSE)</f>
        <v>El dato ingresado como atributo @schemeAgencyName es incorrecto.</v>
      </c>
      <c r="M239" s="510" t="s">
        <v>424</v>
      </c>
      <c r="N239" s="448" t="s">
        <v>163</v>
      </c>
      <c r="O239" s="318"/>
    </row>
    <row r="240" spans="1:15" ht="36" x14ac:dyDescent="0.3">
      <c r="A240" s="318"/>
      <c r="B240" s="1092"/>
      <c r="C240" s="1093"/>
      <c r="D240" s="1015"/>
      <c r="E240" s="1015"/>
      <c r="F240" s="1092"/>
      <c r="G240" s="512" t="s">
        <v>4276</v>
      </c>
      <c r="H240" s="446" t="s">
        <v>3904</v>
      </c>
      <c r="I240" s="511" t="s">
        <v>6317</v>
      </c>
      <c r="J240" s="447" t="s">
        <v>1075</v>
      </c>
      <c r="K240" s="445" t="s">
        <v>4233</v>
      </c>
      <c r="L240" s="511" t="str">
        <f>VLOOKUP(K240,CódigosRetorno!$A$2:$B$1683,2,FALSE)</f>
        <v>El dato ingresado como atributo @schemeURI es incorrecto.</v>
      </c>
      <c r="M240" s="510" t="s">
        <v>424</v>
      </c>
      <c r="N240" s="448" t="s">
        <v>163</v>
      </c>
      <c r="O240" s="318"/>
    </row>
    <row r="241" spans="1:15" ht="24" x14ac:dyDescent="0.3">
      <c r="A241" s="318"/>
      <c r="B241" s="1092"/>
      <c r="C241" s="1093"/>
      <c r="D241" s="1015"/>
      <c r="E241" s="1015"/>
      <c r="F241" s="1092" t="s">
        <v>42</v>
      </c>
      <c r="G241" s="1015" t="s">
        <v>5710</v>
      </c>
      <c r="H241" s="1100" t="s">
        <v>4708</v>
      </c>
      <c r="I241" s="511" t="s">
        <v>2854</v>
      </c>
      <c r="J241" s="447" t="s">
        <v>171</v>
      </c>
      <c r="K241" s="445" t="s">
        <v>3679</v>
      </c>
      <c r="L241" s="511" t="str">
        <f>VLOOKUP(K241,CódigosRetorno!$A$2:$B$1683,2,FALSE)</f>
        <v>El XML no contiene el tag o no existe información del nombre de tributo de la línea</v>
      </c>
      <c r="M241" s="510" t="s">
        <v>424</v>
      </c>
      <c r="N241" s="448" t="s">
        <v>163</v>
      </c>
      <c r="O241" s="318"/>
    </row>
    <row r="242" spans="1:15" ht="24" x14ac:dyDescent="0.3">
      <c r="A242" s="318"/>
      <c r="B242" s="1092"/>
      <c r="C242" s="1093"/>
      <c r="D242" s="1015"/>
      <c r="E242" s="1015"/>
      <c r="F242" s="1092"/>
      <c r="G242" s="1015"/>
      <c r="H242" s="1100"/>
      <c r="I242" s="513" t="s">
        <v>4880</v>
      </c>
      <c r="J242" s="447" t="s">
        <v>171</v>
      </c>
      <c r="K242" s="445" t="s">
        <v>3564</v>
      </c>
      <c r="L242" s="511" t="str">
        <f>VLOOKUP(K242,CódigosRetorno!$A$2:$B$1683,2,FALSE)</f>
        <v>Nombre de tributo no corresponde al código de tributo de la linea.</v>
      </c>
      <c r="M242" s="510" t="s">
        <v>424</v>
      </c>
      <c r="N242" s="738" t="s">
        <v>4649</v>
      </c>
      <c r="O242" s="318"/>
    </row>
    <row r="243" spans="1:15" ht="36" x14ac:dyDescent="0.3">
      <c r="A243" s="318"/>
      <c r="B243" s="1092"/>
      <c r="C243" s="1093"/>
      <c r="D243" s="1015"/>
      <c r="E243" s="1015"/>
      <c r="F243" s="512" t="s">
        <v>12</v>
      </c>
      <c r="G243" s="510" t="s">
        <v>5710</v>
      </c>
      <c r="H243" s="511" t="s">
        <v>4707</v>
      </c>
      <c r="I243" s="513" t="s">
        <v>4878</v>
      </c>
      <c r="J243" s="447" t="s">
        <v>171</v>
      </c>
      <c r="K243" s="447" t="s">
        <v>727</v>
      </c>
      <c r="L243" s="511" t="str">
        <f>VLOOKUP(K243,CódigosRetorno!$A$2:$B$1683,2,FALSE)</f>
        <v>El Name o TaxTypeCode debe corresponder al codigo de tributo del item</v>
      </c>
      <c r="M243" s="510" t="s">
        <v>424</v>
      </c>
      <c r="N243" s="738" t="s">
        <v>4649</v>
      </c>
      <c r="O243" s="318"/>
    </row>
    <row r="244" spans="1:15" ht="24" x14ac:dyDescent="0.3">
      <c r="A244" s="318"/>
      <c r="B244" s="975">
        <f>B225+1</f>
        <v>36</v>
      </c>
      <c r="C244" s="1030" t="s">
        <v>6153</v>
      </c>
      <c r="D244" s="1008" t="s">
        <v>14</v>
      </c>
      <c r="E244" s="1008" t="s">
        <v>8</v>
      </c>
      <c r="F244" s="969" t="s">
        <v>11</v>
      </c>
      <c r="G244" s="999" t="s">
        <v>15</v>
      </c>
      <c r="H244" s="1004" t="s">
        <v>4180</v>
      </c>
      <c r="I244" s="98" t="s">
        <v>5073</v>
      </c>
      <c r="J244" s="160" t="s">
        <v>171</v>
      </c>
      <c r="K244" s="162" t="s">
        <v>1956</v>
      </c>
      <c r="L244" s="152" t="str">
        <f>VLOOKUP(K244,CódigosRetorno!$A$2:$B$1683,2,FALSE)</f>
        <v>El dato ingresado en LineExtensionAmount del item no cumple con el formato establecido</v>
      </c>
      <c r="M244" s="144" t="s">
        <v>424</v>
      </c>
      <c r="N244" s="732" t="s">
        <v>163</v>
      </c>
      <c r="O244" s="318"/>
    </row>
    <row r="245" spans="1:15" ht="84" x14ac:dyDescent="0.3">
      <c r="A245" s="318"/>
      <c r="B245" s="975"/>
      <c r="C245" s="1030"/>
      <c r="D245" s="1008"/>
      <c r="E245" s="1008"/>
      <c r="F245" s="996"/>
      <c r="G245" s="1006"/>
      <c r="H245" s="1028"/>
      <c r="I245" s="152" t="s">
        <v>6579</v>
      </c>
      <c r="J245" s="160" t="s">
        <v>1075</v>
      </c>
      <c r="K245" s="162" t="s">
        <v>4893</v>
      </c>
      <c r="L245" s="152" t="str">
        <f>VLOOKUP(K245,CódigosRetorno!$A$2:$B$1683,2,FALSE)</f>
        <v>El valor de venta por ítem difiere de los importes consignados.</v>
      </c>
      <c r="M245" s="85"/>
      <c r="N245" s="732" t="s">
        <v>163</v>
      </c>
      <c r="O245" s="318"/>
    </row>
    <row r="246" spans="1:15" ht="72" x14ac:dyDescent="0.3">
      <c r="A246" s="318"/>
      <c r="B246" s="975"/>
      <c r="C246" s="1030"/>
      <c r="D246" s="1008"/>
      <c r="E246" s="1008"/>
      <c r="F246" s="970"/>
      <c r="G246" s="1000"/>
      <c r="H246" s="1005"/>
      <c r="I246" s="152" t="s">
        <v>6580</v>
      </c>
      <c r="J246" s="160" t="s">
        <v>1075</v>
      </c>
      <c r="K246" s="162" t="s">
        <v>4893</v>
      </c>
      <c r="L246" s="152" t="str">
        <f>VLOOKUP(K246,CódigosRetorno!$A$2:$B$1683,2,FALSE)</f>
        <v>El valor de venta por ítem difiere de los importes consignados.</v>
      </c>
      <c r="M246" s="85"/>
      <c r="N246" s="732" t="s">
        <v>163</v>
      </c>
      <c r="O246" s="318"/>
    </row>
    <row r="247" spans="1:15" ht="24" x14ac:dyDescent="0.3">
      <c r="A247" s="318"/>
      <c r="B247" s="975"/>
      <c r="C247" s="1030"/>
      <c r="D247" s="1008"/>
      <c r="E247" s="1008"/>
      <c r="F247" s="151" t="s">
        <v>12</v>
      </c>
      <c r="G247" s="144" t="s">
        <v>5700</v>
      </c>
      <c r="H247" s="101" t="s">
        <v>3928</v>
      </c>
      <c r="I247" s="154" t="s">
        <v>4742</v>
      </c>
      <c r="J247" s="160" t="s">
        <v>171</v>
      </c>
      <c r="K247" s="162" t="s">
        <v>695</v>
      </c>
      <c r="L247" s="152" t="str">
        <f>VLOOKUP(K247,CódigosRetorno!$A$2:$B$1683,2,FALSE)</f>
        <v>La moneda debe ser la misma en todo el documento. Salvo las percepciones que sólo son en moneda nacional.</v>
      </c>
      <c r="M247" s="85" t="s">
        <v>424</v>
      </c>
      <c r="N247" s="732" t="s">
        <v>4533</v>
      </c>
      <c r="O247" s="318"/>
    </row>
    <row r="248" spans="1:15" x14ac:dyDescent="0.3">
      <c r="A248" s="318"/>
      <c r="B248" s="187" t="s">
        <v>5752</v>
      </c>
      <c r="C248" s="187"/>
      <c r="D248" s="191"/>
      <c r="E248" s="181" t="s">
        <v>163</v>
      </c>
      <c r="F248" s="182" t="s">
        <v>163</v>
      </c>
      <c r="G248" s="182" t="s">
        <v>163</v>
      </c>
      <c r="H248" s="183"/>
      <c r="I248" s="179" t="s">
        <v>163</v>
      </c>
      <c r="J248" s="186" t="s">
        <v>163</v>
      </c>
      <c r="K248" s="186" t="s">
        <v>163</v>
      </c>
      <c r="L248" s="179" t="str">
        <f>VLOOKUP(K248,CódigosRetorno!$A$2:$B$1683,2,FALSE)</f>
        <v>-</v>
      </c>
      <c r="M248" s="184" t="s">
        <v>163</v>
      </c>
      <c r="N248" s="186" t="s">
        <v>163</v>
      </c>
      <c r="O248" s="318"/>
    </row>
    <row r="249" spans="1:15" x14ac:dyDescent="0.3">
      <c r="A249" s="318"/>
      <c r="B249" s="1008">
        <f>B244+1</f>
        <v>37</v>
      </c>
      <c r="C249" s="1094" t="s">
        <v>5685</v>
      </c>
      <c r="D249" s="975" t="s">
        <v>3</v>
      </c>
      <c r="E249" s="975" t="s">
        <v>8</v>
      </c>
      <c r="F249" s="969" t="s">
        <v>11</v>
      </c>
      <c r="G249" s="969" t="s">
        <v>15</v>
      </c>
      <c r="H249" s="1004" t="s">
        <v>2836</v>
      </c>
      <c r="I249" s="152" t="s">
        <v>4973</v>
      </c>
      <c r="J249" s="144" t="s">
        <v>171</v>
      </c>
      <c r="K249" s="160" t="s">
        <v>3199</v>
      </c>
      <c r="L249" s="152" t="str">
        <f>VLOOKUP(K249,CódigosRetorno!$A$2:$B$1683,2,FALSE)</f>
        <v>El Monto total de impuestos es obligatorio</v>
      </c>
      <c r="M249" s="144"/>
      <c r="N249" s="732" t="s">
        <v>163</v>
      </c>
      <c r="O249" s="318"/>
    </row>
    <row r="250" spans="1:15" ht="36" x14ac:dyDescent="0.3">
      <c r="A250" s="318"/>
      <c r="B250" s="1008"/>
      <c r="C250" s="1094"/>
      <c r="D250" s="975"/>
      <c r="E250" s="975"/>
      <c r="F250" s="996"/>
      <c r="G250" s="996"/>
      <c r="H250" s="1028"/>
      <c r="I250" s="152" t="s">
        <v>5072</v>
      </c>
      <c r="J250" s="144" t="s">
        <v>171</v>
      </c>
      <c r="K250" s="160" t="s">
        <v>3715</v>
      </c>
      <c r="L250" s="152" t="str">
        <f>VLOOKUP(K250,CódigosRetorno!$A$2:$B$1683,2,FALSE)</f>
        <v>El dato ingresado en el monto total de impuestos no cumple con el formato establecido</v>
      </c>
      <c r="M250" s="144"/>
      <c r="N250" s="732" t="s">
        <v>163</v>
      </c>
      <c r="O250" s="318"/>
    </row>
    <row r="251" spans="1:15" ht="36" x14ac:dyDescent="0.3">
      <c r="A251" s="318"/>
      <c r="B251" s="1008"/>
      <c r="C251" s="1094"/>
      <c r="D251" s="975"/>
      <c r="E251" s="975"/>
      <c r="F251" s="996"/>
      <c r="G251" s="996"/>
      <c r="H251" s="1028"/>
      <c r="I251" s="470" t="s">
        <v>5913</v>
      </c>
      <c r="J251" s="471" t="s">
        <v>171</v>
      </c>
      <c r="K251" s="472" t="s">
        <v>4574</v>
      </c>
      <c r="L251" s="152" t="str">
        <f>VLOOKUP(K251,CódigosRetorno!$A$2:$B$1683,2,FALSE)</f>
        <v>La sumatoria de impuestos globales no corresponde al monto total de impuestos.</v>
      </c>
      <c r="M251" s="144"/>
      <c r="N251" s="732" t="s">
        <v>163</v>
      </c>
      <c r="O251" s="318"/>
    </row>
    <row r="252" spans="1:15" ht="48" x14ac:dyDescent="0.3">
      <c r="A252" s="318"/>
      <c r="B252" s="1008"/>
      <c r="C252" s="1094"/>
      <c r="D252" s="975"/>
      <c r="E252" s="975"/>
      <c r="F252" s="996"/>
      <c r="G252" s="996"/>
      <c r="H252" s="1028"/>
      <c r="I252" s="466" t="s">
        <v>5912</v>
      </c>
      <c r="J252" s="465" t="s">
        <v>1075</v>
      </c>
      <c r="K252" s="447" t="s">
        <v>4956</v>
      </c>
      <c r="L252" s="493" t="str">
        <f>VLOOKUP(K252,CódigosRetorno!$A$2:$B$1683,2,FALSE)</f>
        <v>La sumatoria de impuestos globales no corresponde al monto total de impuestos.</v>
      </c>
      <c r="M252" s="462"/>
      <c r="N252" s="732" t="s">
        <v>163</v>
      </c>
      <c r="O252" s="318"/>
    </row>
    <row r="253" spans="1:15" x14ac:dyDescent="0.3">
      <c r="A253" s="318"/>
      <c r="B253" s="1008"/>
      <c r="C253" s="1094"/>
      <c r="D253" s="975"/>
      <c r="E253" s="975"/>
      <c r="F253" s="996"/>
      <c r="G253" s="996"/>
      <c r="H253" s="1028"/>
      <c r="I253" s="503" t="s">
        <v>6254</v>
      </c>
      <c r="J253" s="886" t="s">
        <v>171</v>
      </c>
      <c r="K253" s="373" t="s">
        <v>3723</v>
      </c>
      <c r="L253" s="885" t="str">
        <f>VLOOKUP(K253,CódigosRetorno!$A$2:$B$1683,2,FALSE)</f>
        <v>El tag cac:TaxTotal no debe repetirse a nivel de totales</v>
      </c>
      <c r="M253" s="883"/>
      <c r="N253" s="884" t="s">
        <v>163</v>
      </c>
      <c r="O253" s="318"/>
    </row>
    <row r="254" spans="1:15" ht="84" x14ac:dyDescent="0.3">
      <c r="A254" s="318"/>
      <c r="B254" s="1008"/>
      <c r="C254" s="1094"/>
      <c r="D254" s="975"/>
      <c r="E254" s="975"/>
      <c r="F254" s="996"/>
      <c r="G254" s="996"/>
      <c r="H254" s="1028"/>
      <c r="I254" s="907" t="s">
        <v>7123</v>
      </c>
      <c r="J254" s="723" t="s">
        <v>171</v>
      </c>
      <c r="K254" s="721" t="s">
        <v>7120</v>
      </c>
      <c r="L254" s="152" t="str">
        <f>VLOOKUP(K254,CódigosRetorno!$A$2:$B$1683,2,FALSE)</f>
        <v xml:space="preserve">Si tiene operaciones de un tributo en alguna línea, debe consignar el tag del total del tributo </v>
      </c>
      <c r="M254" s="144"/>
      <c r="N254" s="732" t="s">
        <v>163</v>
      </c>
      <c r="O254" s="318"/>
    </row>
    <row r="255" spans="1:15" ht="24" x14ac:dyDescent="0.3">
      <c r="A255" s="318"/>
      <c r="B255" s="1008"/>
      <c r="C255" s="1094"/>
      <c r="D255" s="975"/>
      <c r="E255" s="975"/>
      <c r="F255" s="151" t="s">
        <v>12</v>
      </c>
      <c r="G255" s="144" t="s">
        <v>5700</v>
      </c>
      <c r="H255" s="101" t="s">
        <v>3928</v>
      </c>
      <c r="I255" s="154" t="s">
        <v>4742</v>
      </c>
      <c r="J255" s="160" t="s">
        <v>171</v>
      </c>
      <c r="K255" s="162" t="s">
        <v>695</v>
      </c>
      <c r="L255" s="152" t="str">
        <f>VLOOKUP(K255,CódigosRetorno!$A$2:$B$1683,2,FALSE)</f>
        <v>La moneda debe ser la misma en todo el documento. Salvo las percepciones que sólo son en moneda nacional.</v>
      </c>
      <c r="M255" s="85" t="s">
        <v>424</v>
      </c>
      <c r="N255" s="732" t="s">
        <v>4533</v>
      </c>
      <c r="O255" s="318"/>
    </row>
    <row r="256" spans="1:15" ht="24" x14ac:dyDescent="0.3">
      <c r="A256" s="318"/>
      <c r="B256" s="975" t="s">
        <v>5467</v>
      </c>
      <c r="C256" s="1030" t="s">
        <v>6154</v>
      </c>
      <c r="D256" s="975" t="s">
        <v>3</v>
      </c>
      <c r="E256" s="969" t="s">
        <v>8</v>
      </c>
      <c r="F256" s="975" t="s">
        <v>11</v>
      </c>
      <c r="G256" s="1008" t="s">
        <v>3998</v>
      </c>
      <c r="H256" s="1030" t="s">
        <v>4709</v>
      </c>
      <c r="I256" s="513" t="s">
        <v>6283</v>
      </c>
      <c r="J256" s="447" t="s">
        <v>171</v>
      </c>
      <c r="K256" s="445" t="s">
        <v>2651</v>
      </c>
      <c r="L256" s="152" t="str">
        <f>VLOOKUP(K256,CódigosRetorno!$A$2:$B$1683,2,FALSE)</f>
        <v>El XML no contiene el tag o no existe información de total valor de venta globales</v>
      </c>
      <c r="M256" s="144" t="s">
        <v>424</v>
      </c>
      <c r="N256" s="81" t="s">
        <v>163</v>
      </c>
      <c r="O256" s="318"/>
    </row>
    <row r="257" spans="1:15" ht="24" x14ac:dyDescent="0.3">
      <c r="A257" s="318"/>
      <c r="B257" s="975"/>
      <c r="C257" s="1030"/>
      <c r="D257" s="975"/>
      <c r="E257" s="996"/>
      <c r="F257" s="975"/>
      <c r="G257" s="1008"/>
      <c r="H257" s="1030"/>
      <c r="I257" s="152" t="s">
        <v>5073</v>
      </c>
      <c r="J257" s="144" t="s">
        <v>171</v>
      </c>
      <c r="K257" s="160" t="s">
        <v>3685</v>
      </c>
      <c r="L257" s="152" t="str">
        <f>VLOOKUP(K257,CódigosRetorno!$A$2:$B$1683,2,FALSE)</f>
        <v>El dato ingresado en el total valor de venta globales no cumple con el formato establecido</v>
      </c>
      <c r="M257" s="144" t="s">
        <v>424</v>
      </c>
      <c r="N257" s="81" t="s">
        <v>163</v>
      </c>
      <c r="O257" s="318"/>
    </row>
    <row r="258" spans="1:15" ht="84" x14ac:dyDescent="0.3">
      <c r="A258" s="318"/>
      <c r="B258" s="975"/>
      <c r="C258" s="1030"/>
      <c r="D258" s="975"/>
      <c r="E258" s="996"/>
      <c r="F258" s="975"/>
      <c r="G258" s="1008"/>
      <c r="H258" s="1030"/>
      <c r="I258" s="720" t="s">
        <v>6156</v>
      </c>
      <c r="J258" s="723" t="s">
        <v>1075</v>
      </c>
      <c r="K258" s="721" t="s">
        <v>4948</v>
      </c>
      <c r="L258" s="152" t="str">
        <f>VLOOKUP(K258,CódigosRetorno!$A$2:$B$1683,2,FALSE)</f>
        <v>La sumatoria del total valor de venta - Exportaciones de línea no corresponden al total</v>
      </c>
      <c r="M258" s="144"/>
      <c r="N258" s="734" t="s">
        <v>163</v>
      </c>
      <c r="O258" s="318"/>
    </row>
    <row r="259" spans="1:15" ht="72" x14ac:dyDescent="0.3">
      <c r="A259" s="318"/>
      <c r="B259" s="975"/>
      <c r="C259" s="1030"/>
      <c r="D259" s="975"/>
      <c r="E259" s="996"/>
      <c r="F259" s="975"/>
      <c r="G259" s="1008"/>
      <c r="H259" s="1030"/>
      <c r="I259" s="720" t="s">
        <v>6157</v>
      </c>
      <c r="J259" s="723" t="s">
        <v>1075</v>
      </c>
      <c r="K259" s="721" t="s">
        <v>4952</v>
      </c>
      <c r="L259" s="152" t="str">
        <f>VLOOKUP(K259,CódigosRetorno!$A$2:$B$1683,2,FALSE)</f>
        <v>La sumatoria del total valor de venta - operaciones exoneradas de línea no corresponden al total</v>
      </c>
      <c r="M259" s="144" t="s">
        <v>424</v>
      </c>
      <c r="N259" s="739" t="s">
        <v>163</v>
      </c>
      <c r="O259" s="318"/>
    </row>
    <row r="260" spans="1:15" ht="72" x14ac:dyDescent="0.3">
      <c r="A260" s="318"/>
      <c r="B260" s="975"/>
      <c r="C260" s="1030"/>
      <c r="D260" s="975"/>
      <c r="E260" s="996"/>
      <c r="F260" s="975"/>
      <c r="G260" s="1008"/>
      <c r="H260" s="1030"/>
      <c r="I260" s="720" t="s">
        <v>6158</v>
      </c>
      <c r="J260" s="723" t="s">
        <v>1075</v>
      </c>
      <c r="K260" s="721" t="s">
        <v>4949</v>
      </c>
      <c r="L260" s="152" t="str">
        <f>VLOOKUP(K260,CódigosRetorno!$A$2:$B$1683,2,FALSE)</f>
        <v>La sumatoria del total valor de venta - operaciones inafectas de línea no corresponden al total</v>
      </c>
      <c r="M260" s="144" t="s">
        <v>424</v>
      </c>
      <c r="N260" s="739" t="s">
        <v>163</v>
      </c>
      <c r="O260" s="318"/>
    </row>
    <row r="261" spans="1:15" ht="24" x14ac:dyDescent="0.3">
      <c r="A261" s="318"/>
      <c r="B261" s="975"/>
      <c r="C261" s="1030"/>
      <c r="D261" s="975"/>
      <c r="E261" s="996"/>
      <c r="F261" s="151" t="s">
        <v>12</v>
      </c>
      <c r="G261" s="144" t="s">
        <v>5700</v>
      </c>
      <c r="H261" s="101" t="s">
        <v>3928</v>
      </c>
      <c r="I261" s="154" t="s">
        <v>4742</v>
      </c>
      <c r="J261" s="160" t="s">
        <v>171</v>
      </c>
      <c r="K261" s="162" t="s">
        <v>695</v>
      </c>
      <c r="L261" s="152" t="str">
        <f>VLOOKUP(K261,CódigosRetorno!$A$2:$B$1683,2,FALSE)</f>
        <v>La moneda debe ser la misma en todo el documento. Salvo las percepciones que sólo son en moneda nacional.</v>
      </c>
      <c r="M261" s="85" t="s">
        <v>424</v>
      </c>
      <c r="N261" s="732" t="s">
        <v>4533</v>
      </c>
      <c r="O261" s="318"/>
    </row>
    <row r="262" spans="1:15" ht="24" x14ac:dyDescent="0.3">
      <c r="A262" s="318"/>
      <c r="B262" s="975"/>
      <c r="C262" s="1030"/>
      <c r="D262" s="975"/>
      <c r="E262" s="996"/>
      <c r="F262" s="975"/>
      <c r="G262" s="1008" t="s">
        <v>3943</v>
      </c>
      <c r="H262" s="974" t="s">
        <v>4712</v>
      </c>
      <c r="I262" s="152" t="s">
        <v>5073</v>
      </c>
      <c r="J262" s="160" t="s">
        <v>171</v>
      </c>
      <c r="K262" s="162" t="s">
        <v>2289</v>
      </c>
      <c r="L262" s="152" t="str">
        <f>VLOOKUP(K262,CódigosRetorno!$A$2:$B$1683,2,FALSE)</f>
        <v>El dato ingresado en TaxAmount no cumple con el formato establecido</v>
      </c>
      <c r="M262" s="144" t="s">
        <v>424</v>
      </c>
      <c r="N262" s="739" t="s">
        <v>163</v>
      </c>
      <c r="O262" s="318"/>
    </row>
    <row r="263" spans="1:15" ht="36" x14ac:dyDescent="0.3">
      <c r="A263" s="318"/>
      <c r="B263" s="975"/>
      <c r="C263" s="1030"/>
      <c r="D263" s="975"/>
      <c r="E263" s="996"/>
      <c r="F263" s="975"/>
      <c r="G263" s="1008"/>
      <c r="H263" s="974"/>
      <c r="I263" s="152" t="s">
        <v>4780</v>
      </c>
      <c r="J263" s="144" t="s">
        <v>171</v>
      </c>
      <c r="K263" s="160" t="s">
        <v>2648</v>
      </c>
      <c r="L263" s="152" t="str">
        <f>VLOOKUP(K263,CódigosRetorno!$A$2:$B$1683,2,FALSE)</f>
        <v xml:space="preserve">El monto total del impuestos sobre el valor de venta de operaciones gratuitas/inafectas/exoneradas debe ser igual a 0.00 </v>
      </c>
      <c r="M263" s="144" t="s">
        <v>424</v>
      </c>
      <c r="N263" s="739" t="s">
        <v>163</v>
      </c>
      <c r="O263" s="318"/>
    </row>
    <row r="264" spans="1:15" ht="24" x14ac:dyDescent="0.3">
      <c r="A264" s="318"/>
      <c r="B264" s="975"/>
      <c r="C264" s="1030"/>
      <c r="D264" s="975"/>
      <c r="E264" s="996"/>
      <c r="F264" s="151" t="s">
        <v>12</v>
      </c>
      <c r="G264" s="144" t="s">
        <v>5700</v>
      </c>
      <c r="H264" s="101" t="s">
        <v>3928</v>
      </c>
      <c r="I264" s="154" t="s">
        <v>4742</v>
      </c>
      <c r="J264" s="160" t="s">
        <v>171</v>
      </c>
      <c r="K264" s="162" t="s">
        <v>695</v>
      </c>
      <c r="L264" s="152" t="str">
        <f>VLOOKUP(K264,CódigosRetorno!$A$2:$B$1683,2,FALSE)</f>
        <v>La moneda debe ser la misma en todo el documento. Salvo las percepciones que sólo son en moneda nacional.</v>
      </c>
      <c r="M264" s="85" t="s">
        <v>424</v>
      </c>
      <c r="N264" s="732" t="s">
        <v>4533</v>
      </c>
      <c r="O264" s="318"/>
    </row>
    <row r="265" spans="1:15" ht="24" x14ac:dyDescent="0.3">
      <c r="A265" s="318"/>
      <c r="B265" s="975"/>
      <c r="C265" s="1030"/>
      <c r="D265" s="975"/>
      <c r="E265" s="996"/>
      <c r="F265" s="975" t="s">
        <v>40</v>
      </c>
      <c r="G265" s="1008" t="s">
        <v>5710</v>
      </c>
      <c r="H265" s="1030" t="s">
        <v>4181</v>
      </c>
      <c r="I265" s="152" t="s">
        <v>2854</v>
      </c>
      <c r="J265" s="144" t="s">
        <v>171</v>
      </c>
      <c r="K265" s="79" t="s">
        <v>3580</v>
      </c>
      <c r="L265" s="152" t="str">
        <f>VLOOKUP(K265,CódigosRetorno!$A$2:$B$1683,2,FALSE)</f>
        <v>El XML no contiene el tag o no existe información de código de tributo.</v>
      </c>
      <c r="M265" s="144" t="s">
        <v>424</v>
      </c>
      <c r="N265" s="732" t="s">
        <v>163</v>
      </c>
      <c r="O265" s="318"/>
    </row>
    <row r="266" spans="1:15" ht="24" x14ac:dyDescent="0.3">
      <c r="A266" s="318"/>
      <c r="B266" s="975"/>
      <c r="C266" s="1030"/>
      <c r="D266" s="975"/>
      <c r="E266" s="996"/>
      <c r="F266" s="975"/>
      <c r="G266" s="1008"/>
      <c r="H266" s="1030"/>
      <c r="I266" s="154" t="s">
        <v>3944</v>
      </c>
      <c r="J266" s="160" t="s">
        <v>171</v>
      </c>
      <c r="K266" s="162" t="s">
        <v>2655</v>
      </c>
      <c r="L266" s="152" t="str">
        <f>VLOOKUP(K266,CódigosRetorno!$A$2:$B$1683,2,FALSE)</f>
        <v>El dato ingresado como codigo de tributo global no corresponde al valor esperado.</v>
      </c>
      <c r="M266" s="144" t="s">
        <v>424</v>
      </c>
      <c r="N266" s="732" t="s">
        <v>4649</v>
      </c>
      <c r="O266" s="318"/>
    </row>
    <row r="267" spans="1:15" ht="24" x14ac:dyDescent="0.3">
      <c r="A267" s="318"/>
      <c r="B267" s="975"/>
      <c r="C267" s="1030"/>
      <c r="D267" s="975"/>
      <c r="E267" s="996"/>
      <c r="F267" s="975"/>
      <c r="G267" s="1008"/>
      <c r="H267" s="1030"/>
      <c r="I267" s="514" t="s">
        <v>6255</v>
      </c>
      <c r="J267" s="374" t="s">
        <v>171</v>
      </c>
      <c r="K267" s="374" t="s">
        <v>3794</v>
      </c>
      <c r="L267" s="152" t="str">
        <f>VLOOKUP(K267,CódigosRetorno!$A$2:$B$1683,2,FALSE)</f>
        <v>El código de tributo no debe repetirse a nivel de totales</v>
      </c>
      <c r="M267" s="144" t="s">
        <v>424</v>
      </c>
      <c r="N267" s="137" t="s">
        <v>163</v>
      </c>
      <c r="O267" s="318"/>
    </row>
    <row r="268" spans="1:15" ht="48" x14ac:dyDescent="0.3">
      <c r="A268" s="318"/>
      <c r="B268" s="975"/>
      <c r="C268" s="1030"/>
      <c r="D268" s="975"/>
      <c r="E268" s="996"/>
      <c r="F268" s="975"/>
      <c r="G268" s="1008"/>
      <c r="H268" s="1030"/>
      <c r="I268" s="577" t="s">
        <v>6235</v>
      </c>
      <c r="J268" s="373" t="s">
        <v>171</v>
      </c>
      <c r="K268" s="374" t="s">
        <v>4813</v>
      </c>
      <c r="L268" s="152" t="str">
        <f>VLOOKUP(K268,CódigosRetorno!$A$2:$B$1683,2,FALSE)</f>
        <v>El dato ingresado como codigo de tributo global es invalido para tipo de nota</v>
      </c>
      <c r="M268" s="144" t="s">
        <v>424</v>
      </c>
      <c r="N268" s="137" t="s">
        <v>163</v>
      </c>
      <c r="O268" s="318"/>
    </row>
    <row r="269" spans="1:15" ht="48" x14ac:dyDescent="0.3">
      <c r="A269" s="318"/>
      <c r="B269" s="975"/>
      <c r="C269" s="1030"/>
      <c r="D269" s="975"/>
      <c r="E269" s="996"/>
      <c r="F269" s="975"/>
      <c r="G269" s="1008"/>
      <c r="H269" s="1030"/>
      <c r="I269" s="720" t="s">
        <v>6245</v>
      </c>
      <c r="J269" s="721" t="s">
        <v>171</v>
      </c>
      <c r="K269" s="722" t="s">
        <v>4813</v>
      </c>
      <c r="L269" s="152" t="str">
        <f>VLOOKUP(K269,CódigosRetorno!$A$2:$B$1683,2,FALSE)</f>
        <v>El dato ingresado como codigo de tributo global es invalido para tipo de nota</v>
      </c>
      <c r="M269" s="144" t="s">
        <v>424</v>
      </c>
      <c r="N269" s="739" t="s">
        <v>163</v>
      </c>
      <c r="O269" s="318"/>
    </row>
    <row r="270" spans="1:15" ht="24" x14ac:dyDescent="0.3">
      <c r="A270" s="318"/>
      <c r="B270" s="975"/>
      <c r="C270" s="1030"/>
      <c r="D270" s="975"/>
      <c r="E270" s="996"/>
      <c r="F270" s="975"/>
      <c r="G270" s="151" t="s">
        <v>3932</v>
      </c>
      <c r="H270" s="152" t="s">
        <v>3901</v>
      </c>
      <c r="I270" s="152" t="s">
        <v>6316</v>
      </c>
      <c r="J270" s="144" t="s">
        <v>1075</v>
      </c>
      <c r="K270" s="160" t="s">
        <v>4231</v>
      </c>
      <c r="L270" s="152" t="str">
        <f>VLOOKUP(K270,CódigosRetorno!$A$2:$B$1683,2,FALSE)</f>
        <v>El dato ingresado como atributo @schemeName es incorrecto.</v>
      </c>
      <c r="M270" s="144" t="s">
        <v>424</v>
      </c>
      <c r="N270" s="739" t="s">
        <v>163</v>
      </c>
      <c r="O270" s="318"/>
    </row>
    <row r="271" spans="1:15" ht="24" x14ac:dyDescent="0.3">
      <c r="A271" s="318"/>
      <c r="B271" s="975"/>
      <c r="C271" s="1030"/>
      <c r="D271" s="975"/>
      <c r="E271" s="996"/>
      <c r="F271" s="975"/>
      <c r="G271" s="151" t="s">
        <v>3885</v>
      </c>
      <c r="H271" s="152" t="s">
        <v>3902</v>
      </c>
      <c r="I271" s="152" t="s">
        <v>4238</v>
      </c>
      <c r="J271" s="144" t="s">
        <v>1075</v>
      </c>
      <c r="K271" s="160" t="s">
        <v>4232</v>
      </c>
      <c r="L271" s="152" t="str">
        <f>VLOOKUP(K271,CódigosRetorno!$A$2:$B$1683,2,FALSE)</f>
        <v>El dato ingresado como atributo @schemeAgencyName es incorrecto.</v>
      </c>
      <c r="M271" s="144" t="s">
        <v>424</v>
      </c>
      <c r="N271" s="739" t="s">
        <v>163</v>
      </c>
      <c r="O271" s="318"/>
    </row>
    <row r="272" spans="1:15" ht="36" x14ac:dyDescent="0.3">
      <c r="A272" s="318"/>
      <c r="B272" s="975"/>
      <c r="C272" s="1030"/>
      <c r="D272" s="975"/>
      <c r="E272" s="996"/>
      <c r="F272" s="975"/>
      <c r="G272" s="151" t="s">
        <v>4276</v>
      </c>
      <c r="H272" s="101" t="s">
        <v>3904</v>
      </c>
      <c r="I272" s="152" t="s">
        <v>6317</v>
      </c>
      <c r="J272" s="160" t="s">
        <v>1075</v>
      </c>
      <c r="K272" s="162" t="s">
        <v>4233</v>
      </c>
      <c r="L272" s="152" t="str">
        <f>VLOOKUP(K272,CódigosRetorno!$A$2:$B$1683,2,FALSE)</f>
        <v>El dato ingresado como atributo @schemeURI es incorrecto.</v>
      </c>
      <c r="M272" s="144" t="s">
        <v>424</v>
      </c>
      <c r="N272" s="739" t="s">
        <v>163</v>
      </c>
      <c r="O272" s="318"/>
    </row>
    <row r="273" spans="1:15" ht="24" x14ac:dyDescent="0.3">
      <c r="A273" s="318"/>
      <c r="B273" s="975"/>
      <c r="C273" s="1030"/>
      <c r="D273" s="975"/>
      <c r="E273" s="996"/>
      <c r="F273" s="975" t="s">
        <v>42</v>
      </c>
      <c r="G273" s="1008" t="s">
        <v>5710</v>
      </c>
      <c r="H273" s="974" t="s">
        <v>4182</v>
      </c>
      <c r="I273" s="152" t="s">
        <v>2854</v>
      </c>
      <c r="J273" s="160" t="s">
        <v>171</v>
      </c>
      <c r="K273" s="162" t="s">
        <v>2283</v>
      </c>
      <c r="L273" s="152" t="str">
        <f>VLOOKUP(K273,CódigosRetorno!$A$2:$B$1683,2,FALSE)</f>
        <v>El XML no contiene el tag TaxScheme Name de impuestos globales</v>
      </c>
      <c r="M273" s="144" t="s">
        <v>424</v>
      </c>
      <c r="N273" s="732" t="s">
        <v>163</v>
      </c>
      <c r="O273" s="318"/>
    </row>
    <row r="274" spans="1:15" ht="24" x14ac:dyDescent="0.3">
      <c r="A274" s="318"/>
      <c r="B274" s="975"/>
      <c r="C274" s="1030"/>
      <c r="D274" s="975"/>
      <c r="E274" s="996"/>
      <c r="F274" s="975"/>
      <c r="G274" s="1008"/>
      <c r="H274" s="974"/>
      <c r="I274" s="154" t="s">
        <v>4879</v>
      </c>
      <c r="J274" s="160" t="s">
        <v>171</v>
      </c>
      <c r="K274" s="162" t="s">
        <v>3210</v>
      </c>
      <c r="L274" s="152" t="str">
        <f>VLOOKUP(K274,CódigosRetorno!$A$2:$B$1683,2,FALSE)</f>
        <v>El valor del tag nombre del tributo no corresponde al esperado.</v>
      </c>
      <c r="M274" s="144" t="s">
        <v>424</v>
      </c>
      <c r="N274" s="732" t="s">
        <v>4649</v>
      </c>
      <c r="O274" s="318"/>
    </row>
    <row r="275" spans="1:15" ht="24" x14ac:dyDescent="0.3">
      <c r="A275" s="318"/>
      <c r="B275" s="975"/>
      <c r="C275" s="1030"/>
      <c r="D275" s="975"/>
      <c r="E275" s="996"/>
      <c r="F275" s="975" t="s">
        <v>12</v>
      </c>
      <c r="G275" s="1008"/>
      <c r="H275" s="974" t="s">
        <v>4183</v>
      </c>
      <c r="I275" s="152" t="s">
        <v>2854</v>
      </c>
      <c r="J275" s="160" t="s">
        <v>171</v>
      </c>
      <c r="K275" s="162" t="s">
        <v>2285</v>
      </c>
      <c r="L275" s="152" t="str">
        <f>VLOOKUP(K275,CódigosRetorno!$A$2:$B$1683,2,FALSE)</f>
        <v>El XML no contiene el tag código de tributo internacional de impuestos globales</v>
      </c>
      <c r="M275" s="144"/>
      <c r="N275" s="732" t="s">
        <v>163</v>
      </c>
      <c r="O275" s="318"/>
    </row>
    <row r="276" spans="1:15" ht="24" x14ac:dyDescent="0.3">
      <c r="A276" s="318"/>
      <c r="B276" s="975"/>
      <c r="C276" s="1030"/>
      <c r="D276" s="975"/>
      <c r="E276" s="970"/>
      <c r="F276" s="975"/>
      <c r="G276" s="1008"/>
      <c r="H276" s="974"/>
      <c r="I276" s="154" t="s">
        <v>4877</v>
      </c>
      <c r="J276" s="160" t="s">
        <v>171</v>
      </c>
      <c r="K276" s="162" t="s">
        <v>3206</v>
      </c>
      <c r="L276" s="152" t="str">
        <f>VLOOKUP(K276,CódigosRetorno!$A$2:$B$1683,2,FALSE)</f>
        <v>El valor del tag codigo de tributo internacional no corresponde al esperado.</v>
      </c>
      <c r="M276" s="144"/>
      <c r="N276" s="732" t="s">
        <v>4649</v>
      </c>
      <c r="O276" s="318"/>
    </row>
    <row r="277" spans="1:15" ht="24" x14ac:dyDescent="0.3">
      <c r="A277" s="318"/>
      <c r="B277" s="969">
        <v>41</v>
      </c>
      <c r="C277" s="1004" t="s">
        <v>4756</v>
      </c>
      <c r="D277" s="969" t="s">
        <v>3</v>
      </c>
      <c r="E277" s="969" t="s">
        <v>8</v>
      </c>
      <c r="F277" s="969" t="s">
        <v>11</v>
      </c>
      <c r="G277" s="999" t="s">
        <v>3998</v>
      </c>
      <c r="H277" s="1004" t="s">
        <v>4709</v>
      </c>
      <c r="I277" s="152" t="s">
        <v>5073</v>
      </c>
      <c r="J277" s="39" t="s">
        <v>171</v>
      </c>
      <c r="K277" s="160" t="s">
        <v>3685</v>
      </c>
      <c r="L277" s="152" t="str">
        <f>VLOOKUP(K277,CódigosRetorno!$A$2:$B$1683,2,FALSE)</f>
        <v>El dato ingresado en el total valor de venta globales no cumple con el formato establecido</v>
      </c>
      <c r="M277" s="102"/>
      <c r="N277" s="81" t="s">
        <v>163</v>
      </c>
      <c r="O277" s="318"/>
    </row>
    <row r="278" spans="1:15" ht="72" x14ac:dyDescent="0.3">
      <c r="A278" s="318"/>
      <c r="B278" s="996"/>
      <c r="C278" s="1028"/>
      <c r="D278" s="996"/>
      <c r="E278" s="996"/>
      <c r="F278" s="996"/>
      <c r="G278" s="1006"/>
      <c r="H278" s="1028"/>
      <c r="I278" s="720" t="s">
        <v>6159</v>
      </c>
      <c r="J278" s="723" t="s">
        <v>1075</v>
      </c>
      <c r="K278" s="721" t="s">
        <v>4953</v>
      </c>
      <c r="L278" s="152" t="str">
        <f>VLOOKUP(K278,CódigosRetorno!$A$2:$B$1683,2,FALSE)</f>
        <v>La sumatoria del total valor de venta - operaciones gratuitas de línea no corresponden al total</v>
      </c>
      <c r="M278" s="144"/>
      <c r="N278" s="732" t="s">
        <v>163</v>
      </c>
      <c r="O278" s="318"/>
    </row>
    <row r="279" spans="1:15" ht="60" x14ac:dyDescent="0.3">
      <c r="A279" s="318"/>
      <c r="B279" s="996"/>
      <c r="C279" s="1028"/>
      <c r="D279" s="996"/>
      <c r="E279" s="996"/>
      <c r="F279" s="996"/>
      <c r="G279" s="1006"/>
      <c r="H279" s="1028"/>
      <c r="I279" s="152" t="s">
        <v>5920</v>
      </c>
      <c r="J279" s="160" t="s">
        <v>171</v>
      </c>
      <c r="K279" s="162" t="s">
        <v>1676</v>
      </c>
      <c r="L279" s="152" t="str">
        <f>VLOOKUP(K279,CódigosRetorno!$A$2:$B$1683,2,FALSE)</f>
        <v>Operacion gratuita,  debe consignar Total valor venta - operaciones gratuitas  mayor a cero</v>
      </c>
      <c r="M279" s="144"/>
      <c r="N279" s="732" t="s">
        <v>163</v>
      </c>
      <c r="O279" s="318"/>
    </row>
    <row r="280" spans="1:15" ht="24" x14ac:dyDescent="0.3">
      <c r="A280" s="318"/>
      <c r="B280" s="996"/>
      <c r="C280" s="1028"/>
      <c r="D280" s="996"/>
      <c r="E280" s="996"/>
      <c r="F280" s="145" t="s">
        <v>12</v>
      </c>
      <c r="G280" s="144" t="s">
        <v>5700</v>
      </c>
      <c r="H280" s="101" t="s">
        <v>3928</v>
      </c>
      <c r="I280" s="154" t="s">
        <v>4742</v>
      </c>
      <c r="J280" s="160" t="s">
        <v>171</v>
      </c>
      <c r="K280" s="162" t="s">
        <v>695</v>
      </c>
      <c r="L280" s="152" t="str">
        <f>VLOOKUP(K280,CódigosRetorno!$A$2:$B$1683,2,FALSE)</f>
        <v>La moneda debe ser la misma en todo el documento. Salvo las percepciones que sólo son en moneda nacional.</v>
      </c>
      <c r="M280" s="85" t="s">
        <v>424</v>
      </c>
      <c r="N280" s="732" t="s">
        <v>4533</v>
      </c>
      <c r="O280" s="318"/>
    </row>
    <row r="281" spans="1:15" ht="36" x14ac:dyDescent="0.3">
      <c r="A281" s="318"/>
      <c r="B281" s="996"/>
      <c r="C281" s="1028"/>
      <c r="D281" s="996"/>
      <c r="E281" s="996"/>
      <c r="F281" s="145" t="s">
        <v>11</v>
      </c>
      <c r="G281" s="149" t="s">
        <v>15</v>
      </c>
      <c r="H281" s="148" t="s">
        <v>4757</v>
      </c>
      <c r="I281" s="152" t="s">
        <v>5073</v>
      </c>
      <c r="J281" s="160" t="s">
        <v>171</v>
      </c>
      <c r="K281" s="162" t="s">
        <v>2289</v>
      </c>
      <c r="L281" s="152" t="str">
        <f>VLOOKUP(K281,CódigosRetorno!$A$2:$B$1683,2,FALSE)</f>
        <v>El dato ingresado en TaxAmount no cumple con el formato establecido</v>
      </c>
      <c r="M281" s="144" t="s">
        <v>424</v>
      </c>
      <c r="N281" s="739" t="s">
        <v>163</v>
      </c>
      <c r="O281" s="318"/>
    </row>
    <row r="282" spans="1:15" ht="24" x14ac:dyDescent="0.3">
      <c r="A282" s="318"/>
      <c r="B282" s="996"/>
      <c r="C282" s="1028"/>
      <c r="D282" s="996"/>
      <c r="E282" s="996"/>
      <c r="F282" s="145" t="s">
        <v>12</v>
      </c>
      <c r="G282" s="144" t="s">
        <v>5700</v>
      </c>
      <c r="H282" s="101" t="s">
        <v>3928</v>
      </c>
      <c r="I282" s="154" t="s">
        <v>4742</v>
      </c>
      <c r="J282" s="160" t="s">
        <v>171</v>
      </c>
      <c r="K282" s="162" t="s">
        <v>695</v>
      </c>
      <c r="L282" s="152" t="str">
        <f>VLOOKUP(K282,CódigosRetorno!$A$2:$B$1683,2,FALSE)</f>
        <v>La moneda debe ser la misma en todo el documento. Salvo las percepciones que sólo son en moneda nacional.</v>
      </c>
      <c r="M282" s="85" t="s">
        <v>424</v>
      </c>
      <c r="N282" s="732" t="s">
        <v>4533</v>
      </c>
      <c r="O282" s="318"/>
    </row>
    <row r="283" spans="1:15" ht="24" x14ac:dyDescent="0.3">
      <c r="A283" s="318"/>
      <c r="B283" s="996"/>
      <c r="C283" s="1028"/>
      <c r="D283" s="996"/>
      <c r="E283" s="996"/>
      <c r="F283" s="969" t="s">
        <v>40</v>
      </c>
      <c r="G283" s="999" t="s">
        <v>5710</v>
      </c>
      <c r="H283" s="1004" t="s">
        <v>4181</v>
      </c>
      <c r="I283" s="152" t="s">
        <v>2854</v>
      </c>
      <c r="J283" s="144" t="s">
        <v>171</v>
      </c>
      <c r="K283" s="135" t="s">
        <v>3580</v>
      </c>
      <c r="L283" s="152" t="str">
        <f>VLOOKUP(K283,CódigosRetorno!$A$2:$B$1683,2,FALSE)</f>
        <v>El XML no contiene el tag o no existe información de código de tributo.</v>
      </c>
      <c r="M283" s="144" t="s">
        <v>424</v>
      </c>
      <c r="N283" s="732" t="s">
        <v>163</v>
      </c>
      <c r="O283" s="318"/>
    </row>
    <row r="284" spans="1:15" ht="24" x14ac:dyDescent="0.3">
      <c r="A284" s="318"/>
      <c r="B284" s="996"/>
      <c r="C284" s="1028"/>
      <c r="D284" s="996"/>
      <c r="E284" s="996"/>
      <c r="F284" s="996"/>
      <c r="G284" s="1006"/>
      <c r="H284" s="1028"/>
      <c r="I284" s="154" t="s">
        <v>3944</v>
      </c>
      <c r="J284" s="158" t="s">
        <v>171</v>
      </c>
      <c r="K284" s="157" t="s">
        <v>2655</v>
      </c>
      <c r="L284" s="152" t="str">
        <f>VLOOKUP(K284,CódigosRetorno!$A$2:$B$1683,2,FALSE)</f>
        <v>El dato ingresado como codigo de tributo global no corresponde al valor esperado.</v>
      </c>
      <c r="M284" s="144"/>
      <c r="N284" s="732" t="s">
        <v>4649</v>
      </c>
      <c r="O284" s="318"/>
    </row>
    <row r="285" spans="1:15" ht="24" x14ac:dyDescent="0.3">
      <c r="A285" s="318"/>
      <c r="B285" s="996"/>
      <c r="C285" s="1028"/>
      <c r="D285" s="996"/>
      <c r="E285" s="996"/>
      <c r="F285" s="996"/>
      <c r="G285" s="1006"/>
      <c r="H285" s="1028"/>
      <c r="I285" s="514" t="s">
        <v>6255</v>
      </c>
      <c r="J285" s="374" t="s">
        <v>171</v>
      </c>
      <c r="K285" s="374" t="s">
        <v>3794</v>
      </c>
      <c r="L285" s="152" t="str">
        <f>VLOOKUP(K285,CódigosRetorno!$A$2:$B$1683,2,FALSE)</f>
        <v>El código de tributo no debe repetirse a nivel de totales</v>
      </c>
      <c r="M285" s="144" t="s">
        <v>424</v>
      </c>
      <c r="N285" s="137" t="s">
        <v>163</v>
      </c>
      <c r="O285" s="318"/>
    </row>
    <row r="286" spans="1:15" ht="24" x14ac:dyDescent="0.3">
      <c r="A286" s="318"/>
      <c r="B286" s="996"/>
      <c r="C286" s="1028"/>
      <c r="D286" s="996"/>
      <c r="E286" s="996"/>
      <c r="F286" s="151"/>
      <c r="G286" s="151" t="s">
        <v>3932</v>
      </c>
      <c r="H286" s="152" t="s">
        <v>3901</v>
      </c>
      <c r="I286" s="152" t="s">
        <v>6316</v>
      </c>
      <c r="J286" s="144" t="s">
        <v>1075</v>
      </c>
      <c r="K286" s="160" t="s">
        <v>4231</v>
      </c>
      <c r="L286" s="152" t="str">
        <f>VLOOKUP(K286,CódigosRetorno!$A$2:$B$1683,2,FALSE)</f>
        <v>El dato ingresado como atributo @schemeName es incorrecto.</v>
      </c>
      <c r="M286" s="144" t="s">
        <v>424</v>
      </c>
      <c r="N286" s="739" t="s">
        <v>163</v>
      </c>
      <c r="O286" s="318"/>
    </row>
    <row r="287" spans="1:15" ht="24" x14ac:dyDescent="0.3">
      <c r="A287" s="318"/>
      <c r="B287" s="996"/>
      <c r="C287" s="1028"/>
      <c r="D287" s="996"/>
      <c r="E287" s="996"/>
      <c r="F287" s="151"/>
      <c r="G287" s="151" t="s">
        <v>3885</v>
      </c>
      <c r="H287" s="152" t="s">
        <v>3902</v>
      </c>
      <c r="I287" s="152" t="s">
        <v>4238</v>
      </c>
      <c r="J287" s="144" t="s">
        <v>1075</v>
      </c>
      <c r="K287" s="160" t="s">
        <v>4232</v>
      </c>
      <c r="L287" s="152" t="str">
        <f>VLOOKUP(K287,CódigosRetorno!$A$2:$B$1683,2,FALSE)</f>
        <v>El dato ingresado como atributo @schemeAgencyName es incorrecto.</v>
      </c>
      <c r="M287" s="144" t="s">
        <v>424</v>
      </c>
      <c r="N287" s="739" t="s">
        <v>163</v>
      </c>
      <c r="O287" s="318"/>
    </row>
    <row r="288" spans="1:15" ht="36" x14ac:dyDescent="0.3">
      <c r="A288" s="318"/>
      <c r="B288" s="996"/>
      <c r="C288" s="1028"/>
      <c r="D288" s="996"/>
      <c r="E288" s="996"/>
      <c r="F288" s="151"/>
      <c r="G288" s="151" t="s">
        <v>4276</v>
      </c>
      <c r="H288" s="101" t="s">
        <v>3904</v>
      </c>
      <c r="I288" s="152" t="s">
        <v>6317</v>
      </c>
      <c r="J288" s="160" t="s">
        <v>1075</v>
      </c>
      <c r="K288" s="162" t="s">
        <v>4233</v>
      </c>
      <c r="L288" s="152" t="str">
        <f>VLOOKUP(K288,CódigosRetorno!$A$2:$B$1683,2,FALSE)</f>
        <v>El dato ingresado como atributo @schemeURI es incorrecto.</v>
      </c>
      <c r="M288" s="144" t="s">
        <v>424</v>
      </c>
      <c r="N288" s="739" t="s">
        <v>163</v>
      </c>
      <c r="O288" s="318"/>
    </row>
    <row r="289" spans="1:15" ht="24" x14ac:dyDescent="0.3">
      <c r="A289" s="318"/>
      <c r="B289" s="996"/>
      <c r="C289" s="1028"/>
      <c r="D289" s="996"/>
      <c r="E289" s="996"/>
      <c r="F289" s="969" t="s">
        <v>42</v>
      </c>
      <c r="G289" s="999" t="s">
        <v>5710</v>
      </c>
      <c r="H289" s="980" t="s">
        <v>4182</v>
      </c>
      <c r="I289" s="152" t="s">
        <v>2854</v>
      </c>
      <c r="J289" s="160" t="s">
        <v>171</v>
      </c>
      <c r="K289" s="162" t="s">
        <v>2283</v>
      </c>
      <c r="L289" s="152" t="str">
        <f>VLOOKUP(K289,CódigosRetorno!$A$2:$B$1683,2,FALSE)</f>
        <v>El XML no contiene el tag TaxScheme Name de impuestos globales</v>
      </c>
      <c r="M289" s="144" t="s">
        <v>424</v>
      </c>
      <c r="N289" s="732" t="s">
        <v>163</v>
      </c>
      <c r="O289" s="318"/>
    </row>
    <row r="290" spans="1:15" ht="24" x14ac:dyDescent="0.3">
      <c r="A290" s="318"/>
      <c r="B290" s="996"/>
      <c r="C290" s="1028"/>
      <c r="D290" s="996"/>
      <c r="E290" s="996"/>
      <c r="F290" s="996"/>
      <c r="G290" s="1006"/>
      <c r="H290" s="997"/>
      <c r="I290" s="154" t="s">
        <v>4879</v>
      </c>
      <c r="J290" s="160" t="s">
        <v>171</v>
      </c>
      <c r="K290" s="162" t="s">
        <v>3210</v>
      </c>
      <c r="L290" s="152" t="str">
        <f>VLOOKUP(K290,CódigosRetorno!$A$2:$B$1683,2,FALSE)</f>
        <v>El valor del tag nombre del tributo no corresponde al esperado.</v>
      </c>
      <c r="M290" s="144"/>
      <c r="N290" s="732" t="s">
        <v>4649</v>
      </c>
      <c r="O290" s="318"/>
    </row>
    <row r="291" spans="1:15" ht="24" x14ac:dyDescent="0.3">
      <c r="A291" s="318"/>
      <c r="B291" s="996"/>
      <c r="C291" s="1028"/>
      <c r="D291" s="996"/>
      <c r="E291" s="996"/>
      <c r="F291" s="969" t="s">
        <v>12</v>
      </c>
      <c r="G291" s="999" t="s">
        <v>5710</v>
      </c>
      <c r="H291" s="980" t="s">
        <v>4183</v>
      </c>
      <c r="I291" s="152" t="s">
        <v>2854</v>
      </c>
      <c r="J291" s="160" t="s">
        <v>171</v>
      </c>
      <c r="K291" s="162" t="s">
        <v>2285</v>
      </c>
      <c r="L291" s="152" t="str">
        <f>VLOOKUP(K291,CódigosRetorno!$A$2:$B$1683,2,FALSE)</f>
        <v>El XML no contiene el tag código de tributo internacional de impuestos globales</v>
      </c>
      <c r="M291" s="144"/>
      <c r="N291" s="732" t="s">
        <v>163</v>
      </c>
      <c r="O291" s="318"/>
    </row>
    <row r="292" spans="1:15" ht="24" x14ac:dyDescent="0.3">
      <c r="A292" s="318"/>
      <c r="B292" s="970"/>
      <c r="C292" s="1028"/>
      <c r="D292" s="996"/>
      <c r="E292" s="996"/>
      <c r="F292" s="996"/>
      <c r="G292" s="1006"/>
      <c r="H292" s="997"/>
      <c r="I292" s="154" t="s">
        <v>4877</v>
      </c>
      <c r="J292" s="160" t="s">
        <v>171</v>
      </c>
      <c r="K292" s="162" t="s">
        <v>3206</v>
      </c>
      <c r="L292" s="152" t="str">
        <f>VLOOKUP(K292,CódigosRetorno!$A$2:$B$1683,2,FALSE)</f>
        <v>El valor del tag codigo de tributo internacional no corresponde al esperado.</v>
      </c>
      <c r="M292" s="144"/>
      <c r="N292" s="732" t="s">
        <v>4649</v>
      </c>
      <c r="O292" s="318"/>
    </row>
    <row r="293" spans="1:15" ht="24" x14ac:dyDescent="0.3">
      <c r="A293" s="318"/>
      <c r="B293" s="975" t="s">
        <v>5468</v>
      </c>
      <c r="C293" s="1030" t="s">
        <v>5977</v>
      </c>
      <c r="D293" s="1008" t="s">
        <v>3</v>
      </c>
      <c r="E293" s="969" t="s">
        <v>8</v>
      </c>
      <c r="F293" s="975" t="s">
        <v>11</v>
      </c>
      <c r="G293" s="1008" t="s">
        <v>3998</v>
      </c>
      <c r="H293" s="1030" t="s">
        <v>4326</v>
      </c>
      <c r="I293" s="513" t="s">
        <v>6283</v>
      </c>
      <c r="J293" s="447" t="s">
        <v>171</v>
      </c>
      <c r="K293" s="445" t="s">
        <v>2651</v>
      </c>
      <c r="L293" s="152" t="str">
        <f>VLOOKUP(K293,CódigosRetorno!$A$2:$B$1683,2,FALSE)</f>
        <v>El XML no contiene el tag o no existe información de total valor de venta globales</v>
      </c>
      <c r="M293" s="144"/>
      <c r="N293" s="739" t="s">
        <v>163</v>
      </c>
      <c r="O293" s="318"/>
    </row>
    <row r="294" spans="1:15" ht="24" x14ac:dyDescent="0.3">
      <c r="A294" s="318"/>
      <c r="B294" s="975"/>
      <c r="C294" s="1030"/>
      <c r="D294" s="1008"/>
      <c r="E294" s="996"/>
      <c r="F294" s="975"/>
      <c r="G294" s="1008"/>
      <c r="H294" s="1030"/>
      <c r="I294" s="152" t="s">
        <v>5073</v>
      </c>
      <c r="J294" s="144" t="s">
        <v>171</v>
      </c>
      <c r="K294" s="160" t="s">
        <v>3685</v>
      </c>
      <c r="L294" s="152" t="str">
        <f>VLOOKUP(K294,CódigosRetorno!$A$2:$B$1683,2,FALSE)</f>
        <v>El dato ingresado en el total valor de venta globales no cumple con el formato establecido</v>
      </c>
      <c r="M294" s="144"/>
      <c r="N294" s="739" t="s">
        <v>163</v>
      </c>
      <c r="O294" s="318"/>
    </row>
    <row r="295" spans="1:15" ht="84" x14ac:dyDescent="0.3">
      <c r="A295" s="318"/>
      <c r="B295" s="975"/>
      <c r="C295" s="1030"/>
      <c r="D295" s="1008"/>
      <c r="E295" s="996"/>
      <c r="F295" s="975"/>
      <c r="G295" s="1008"/>
      <c r="H295" s="1030"/>
      <c r="I295" s="577" t="s">
        <v>6166</v>
      </c>
      <c r="J295" s="572" t="s">
        <v>1075</v>
      </c>
      <c r="K295" s="373" t="s">
        <v>4954</v>
      </c>
      <c r="L295" s="152" t="str">
        <f>VLOOKUP(K295,CódigosRetorno!$A$2:$B$1683,2,FALSE)</f>
        <v>La sumatoria del total valor de venta - operaciones gravadas de línea no corresponden al total</v>
      </c>
      <c r="M295" s="144"/>
      <c r="N295" s="739" t="s">
        <v>163</v>
      </c>
      <c r="O295" s="318"/>
    </row>
    <row r="296" spans="1:15" ht="84" x14ac:dyDescent="0.3">
      <c r="A296" s="318"/>
      <c r="B296" s="975"/>
      <c r="C296" s="1030"/>
      <c r="D296" s="1008"/>
      <c r="E296" s="996"/>
      <c r="F296" s="975"/>
      <c r="G296" s="1008"/>
      <c r="H296" s="1030"/>
      <c r="I296" s="720" t="s">
        <v>6167</v>
      </c>
      <c r="J296" s="723" t="s">
        <v>1075</v>
      </c>
      <c r="K296" s="722" t="s">
        <v>4955</v>
      </c>
      <c r="L296" s="152" t="str">
        <f>VLOOKUP(K296,CódigosRetorno!$A$2:$B$1683,2,FALSE)</f>
        <v>La sumatoria del total valor de venta - IVAP de línea no corresponden al total</v>
      </c>
      <c r="M296" s="144"/>
      <c r="N296" s="739" t="s">
        <v>163</v>
      </c>
      <c r="O296" s="318"/>
    </row>
    <row r="297" spans="1:15" ht="168" x14ac:dyDescent="0.3">
      <c r="A297" s="318"/>
      <c r="B297" s="975"/>
      <c r="C297" s="1030"/>
      <c r="D297" s="1008"/>
      <c r="E297" s="996"/>
      <c r="F297" s="151" t="s">
        <v>12</v>
      </c>
      <c r="G297" s="144" t="s">
        <v>5700</v>
      </c>
      <c r="H297" s="101" t="s">
        <v>3928</v>
      </c>
      <c r="I297" s="154" t="s">
        <v>4742</v>
      </c>
      <c r="J297" s="160" t="s">
        <v>171</v>
      </c>
      <c r="K297" s="162" t="s">
        <v>695</v>
      </c>
      <c r="L297" s="152" t="str">
        <f>VLOOKUP(K297,CódigosRetorno!$A$2:$B$1683,2,FALSE)</f>
        <v>La moneda debe ser la misma en todo el documento. Salvo las percepciones que sólo son en moneda nacional.</v>
      </c>
      <c r="M297" s="151" t="s">
        <v>4534</v>
      </c>
      <c r="N297" s="739" t="s">
        <v>163</v>
      </c>
      <c r="O297" s="318"/>
    </row>
    <row r="298" spans="1:15" ht="24" x14ac:dyDescent="0.3">
      <c r="A298" s="318"/>
      <c r="B298" s="975"/>
      <c r="C298" s="1030"/>
      <c r="D298" s="1008"/>
      <c r="E298" s="996"/>
      <c r="F298" s="975" t="s">
        <v>11</v>
      </c>
      <c r="G298" s="1008" t="s">
        <v>3998</v>
      </c>
      <c r="H298" s="1030" t="s">
        <v>5928</v>
      </c>
      <c r="I298" s="152" t="s">
        <v>5073</v>
      </c>
      <c r="J298" s="160" t="s">
        <v>171</v>
      </c>
      <c r="K298" s="162" t="s">
        <v>2289</v>
      </c>
      <c r="L298" s="152" t="str">
        <f>VLOOKUP(K298,CódigosRetorno!$A$2:$B$1683,2,FALSE)</f>
        <v>El dato ingresado en TaxAmount no cumple con el formato establecido</v>
      </c>
      <c r="M298" s="144" t="s">
        <v>424</v>
      </c>
      <c r="N298" s="739" t="s">
        <v>163</v>
      </c>
      <c r="O298" s="318"/>
    </row>
    <row r="299" spans="1:15" ht="72" x14ac:dyDescent="0.3">
      <c r="A299" s="318"/>
      <c r="B299" s="975"/>
      <c r="C299" s="1030"/>
      <c r="D299" s="1008"/>
      <c r="E299" s="996"/>
      <c r="F299" s="975"/>
      <c r="G299" s="1008"/>
      <c r="H299" s="1030"/>
      <c r="I299" s="152" t="s">
        <v>4971</v>
      </c>
      <c r="J299" s="160" t="s">
        <v>1075</v>
      </c>
      <c r="K299" s="162" t="s">
        <v>4895</v>
      </c>
      <c r="L299" s="152" t="str">
        <f>VLOOKUP(K299,CódigosRetorno!$A$2:$B$1683,2,FALSE)</f>
        <v>El cálculo del IGV es Incorrecto</v>
      </c>
      <c r="M299" s="144"/>
      <c r="N299" s="732" t="s">
        <v>163</v>
      </c>
      <c r="O299" s="318"/>
    </row>
    <row r="300" spans="1:15" ht="60" x14ac:dyDescent="0.3">
      <c r="A300" s="318"/>
      <c r="B300" s="975"/>
      <c r="C300" s="1030"/>
      <c r="D300" s="1008"/>
      <c r="E300" s="996"/>
      <c r="F300" s="975"/>
      <c r="G300" s="1008"/>
      <c r="H300" s="1030"/>
      <c r="I300" s="375" t="s">
        <v>5770</v>
      </c>
      <c r="J300" s="373" t="s">
        <v>1075</v>
      </c>
      <c r="K300" s="374" t="s">
        <v>4957</v>
      </c>
      <c r="L300" s="152" t="str">
        <f>VLOOKUP(K300,CódigosRetorno!$A$2:$B$1683,2,FALSE)</f>
        <v>El importe del IVAP no corresponden al determinado por la informacion consignada.</v>
      </c>
      <c r="M300" s="139"/>
      <c r="N300" s="732" t="s">
        <v>163</v>
      </c>
      <c r="O300" s="318"/>
    </row>
    <row r="301" spans="1:15" ht="168" x14ac:dyDescent="0.3">
      <c r="A301" s="318"/>
      <c r="B301" s="975"/>
      <c r="C301" s="1030"/>
      <c r="D301" s="1008"/>
      <c r="E301" s="996"/>
      <c r="F301" s="151" t="s">
        <v>12</v>
      </c>
      <c r="G301" s="144" t="s">
        <v>5700</v>
      </c>
      <c r="H301" s="101" t="s">
        <v>3928</v>
      </c>
      <c r="I301" s="154" t="s">
        <v>4742</v>
      </c>
      <c r="J301" s="160" t="s">
        <v>171</v>
      </c>
      <c r="K301" s="162" t="s">
        <v>695</v>
      </c>
      <c r="L301" s="152" t="str">
        <f>VLOOKUP(K301,CódigosRetorno!$A$2:$B$1683,2,FALSE)</f>
        <v>La moneda debe ser la misma en todo el documento. Salvo las percepciones que sólo son en moneda nacional.</v>
      </c>
      <c r="M301" s="151" t="s">
        <v>4534</v>
      </c>
      <c r="N301" s="732" t="s">
        <v>163</v>
      </c>
      <c r="O301" s="318"/>
    </row>
    <row r="302" spans="1:15" ht="24" x14ac:dyDescent="0.3">
      <c r="A302" s="318"/>
      <c r="B302" s="975"/>
      <c r="C302" s="1030"/>
      <c r="D302" s="1008"/>
      <c r="E302" s="996"/>
      <c r="F302" s="975" t="s">
        <v>40</v>
      </c>
      <c r="G302" s="1008" t="s">
        <v>5710</v>
      </c>
      <c r="H302" s="974" t="s">
        <v>4181</v>
      </c>
      <c r="I302" s="152" t="s">
        <v>2854</v>
      </c>
      <c r="J302" s="144" t="s">
        <v>171</v>
      </c>
      <c r="K302" s="79" t="s">
        <v>3580</v>
      </c>
      <c r="L302" s="152" t="str">
        <f>VLOOKUP(K302,CódigosRetorno!$A$2:$B$1683,2,FALSE)</f>
        <v>El XML no contiene el tag o no existe información de código de tributo.</v>
      </c>
      <c r="M302" s="144" t="s">
        <v>424</v>
      </c>
      <c r="N302" s="732" t="s">
        <v>163</v>
      </c>
      <c r="O302" s="318"/>
    </row>
    <row r="303" spans="1:15" ht="24" x14ac:dyDescent="0.3">
      <c r="A303" s="318"/>
      <c r="B303" s="975"/>
      <c r="C303" s="1030"/>
      <c r="D303" s="1008"/>
      <c r="E303" s="996"/>
      <c r="F303" s="975"/>
      <c r="G303" s="1008"/>
      <c r="H303" s="974"/>
      <c r="I303" s="154" t="s">
        <v>3944</v>
      </c>
      <c r="J303" s="160" t="s">
        <v>171</v>
      </c>
      <c r="K303" s="162" t="s">
        <v>2655</v>
      </c>
      <c r="L303" s="152" t="str">
        <f>VLOOKUP(K303,CódigosRetorno!$A$2:$B$1683,2,FALSE)</f>
        <v>El dato ingresado como codigo de tributo global no corresponde al valor esperado.</v>
      </c>
      <c r="M303" s="144"/>
      <c r="N303" s="732" t="s">
        <v>4649</v>
      </c>
      <c r="O303" s="318"/>
    </row>
    <row r="304" spans="1:15" ht="24" x14ac:dyDescent="0.3">
      <c r="A304" s="318"/>
      <c r="B304" s="975"/>
      <c r="C304" s="1030"/>
      <c r="D304" s="1008"/>
      <c r="E304" s="996"/>
      <c r="F304" s="975"/>
      <c r="G304" s="1008"/>
      <c r="H304" s="974"/>
      <c r="I304" s="514" t="s">
        <v>6255</v>
      </c>
      <c r="J304" s="374" t="s">
        <v>171</v>
      </c>
      <c r="K304" s="374" t="s">
        <v>3794</v>
      </c>
      <c r="L304" s="152" t="str">
        <f>VLOOKUP(K304,CódigosRetorno!$A$2:$B$1683,2,FALSE)</f>
        <v>El código de tributo no debe repetirse a nivel de totales</v>
      </c>
      <c r="M304" s="144" t="s">
        <v>424</v>
      </c>
      <c r="N304" s="137" t="s">
        <v>163</v>
      </c>
      <c r="O304" s="318"/>
    </row>
    <row r="305" spans="1:15" ht="48" x14ac:dyDescent="0.3">
      <c r="A305" s="318"/>
      <c r="B305" s="975"/>
      <c r="C305" s="1030"/>
      <c r="D305" s="1008"/>
      <c r="E305" s="996"/>
      <c r="F305" s="975"/>
      <c r="G305" s="1008"/>
      <c r="H305" s="974"/>
      <c r="I305" s="577" t="s">
        <v>6242</v>
      </c>
      <c r="J305" s="373" t="s">
        <v>171</v>
      </c>
      <c r="K305" s="374" t="s">
        <v>4275</v>
      </c>
      <c r="L305" s="152" t="str">
        <f>VLOOKUP(K305,CódigosRetorno!$A$2:$B$1683,2,FALSE)</f>
        <v>El dato ingresado como codigo de tributo global es invalido para tipo de operación.</v>
      </c>
      <c r="M305" s="139" t="s">
        <v>424</v>
      </c>
      <c r="N305" s="739" t="s">
        <v>163</v>
      </c>
      <c r="O305" s="318"/>
    </row>
    <row r="306" spans="1:15" ht="48" x14ac:dyDescent="0.3">
      <c r="A306" s="318"/>
      <c r="B306" s="975"/>
      <c r="C306" s="1030"/>
      <c r="D306" s="1008"/>
      <c r="E306" s="996"/>
      <c r="F306" s="975"/>
      <c r="G306" s="1008"/>
      <c r="H306" s="974"/>
      <c r="I306" s="720" t="s">
        <v>6244</v>
      </c>
      <c r="J306" s="721" t="s">
        <v>171</v>
      </c>
      <c r="K306" s="722" t="s">
        <v>4275</v>
      </c>
      <c r="L306" s="152" t="str">
        <f>VLOOKUP(K306,CódigosRetorno!$A$2:$B$1683,2,FALSE)</f>
        <v>El dato ingresado como codigo de tributo global es invalido para tipo de operación.</v>
      </c>
      <c r="M306" s="139" t="s">
        <v>424</v>
      </c>
      <c r="N306" s="739" t="s">
        <v>163</v>
      </c>
      <c r="O306" s="318"/>
    </row>
    <row r="307" spans="1:15" ht="24" x14ac:dyDescent="0.3">
      <c r="A307" s="318"/>
      <c r="B307" s="975"/>
      <c r="C307" s="1030"/>
      <c r="D307" s="1008"/>
      <c r="E307" s="996"/>
      <c r="F307" s="975"/>
      <c r="G307" s="151" t="s">
        <v>3932</v>
      </c>
      <c r="H307" s="152" t="s">
        <v>3901</v>
      </c>
      <c r="I307" s="152" t="s">
        <v>6316</v>
      </c>
      <c r="J307" s="144" t="s">
        <v>1075</v>
      </c>
      <c r="K307" s="160" t="s">
        <v>4231</v>
      </c>
      <c r="L307" s="152" t="str">
        <f>VLOOKUP(K307,CódigosRetorno!$A$2:$B$1683,2,FALSE)</f>
        <v>El dato ingresado como atributo @schemeName es incorrecto.</v>
      </c>
      <c r="M307" s="144" t="s">
        <v>424</v>
      </c>
      <c r="N307" s="739" t="s">
        <v>163</v>
      </c>
      <c r="O307" s="318"/>
    </row>
    <row r="308" spans="1:15" ht="24" x14ac:dyDescent="0.3">
      <c r="A308" s="318"/>
      <c r="B308" s="975"/>
      <c r="C308" s="1030"/>
      <c r="D308" s="1008"/>
      <c r="E308" s="996"/>
      <c r="F308" s="975"/>
      <c r="G308" s="151" t="s">
        <v>3885</v>
      </c>
      <c r="H308" s="152" t="s">
        <v>3902</v>
      </c>
      <c r="I308" s="152" t="s">
        <v>4238</v>
      </c>
      <c r="J308" s="144" t="s">
        <v>1075</v>
      </c>
      <c r="K308" s="160" t="s">
        <v>4232</v>
      </c>
      <c r="L308" s="152" t="str">
        <f>VLOOKUP(K308,CódigosRetorno!$A$2:$B$1683,2,FALSE)</f>
        <v>El dato ingresado como atributo @schemeAgencyName es incorrecto.</v>
      </c>
      <c r="M308" s="144" t="s">
        <v>424</v>
      </c>
      <c r="N308" s="739" t="s">
        <v>163</v>
      </c>
      <c r="O308" s="318"/>
    </row>
    <row r="309" spans="1:15" ht="36" x14ac:dyDescent="0.3">
      <c r="A309" s="318"/>
      <c r="B309" s="975"/>
      <c r="C309" s="1030"/>
      <c r="D309" s="1008"/>
      <c r="E309" s="996"/>
      <c r="F309" s="975"/>
      <c r="G309" s="151" t="s">
        <v>4276</v>
      </c>
      <c r="H309" s="101" t="s">
        <v>3904</v>
      </c>
      <c r="I309" s="152" t="s">
        <v>6317</v>
      </c>
      <c r="J309" s="160" t="s">
        <v>1075</v>
      </c>
      <c r="K309" s="162" t="s">
        <v>4233</v>
      </c>
      <c r="L309" s="152" t="str">
        <f>VLOOKUP(K309,CódigosRetorno!$A$2:$B$1683,2,FALSE)</f>
        <v>El dato ingresado como atributo @schemeURI es incorrecto.</v>
      </c>
      <c r="M309" s="144" t="s">
        <v>424</v>
      </c>
      <c r="N309" s="739" t="s">
        <v>163</v>
      </c>
      <c r="O309" s="318"/>
    </row>
    <row r="310" spans="1:15" ht="24" x14ac:dyDescent="0.3">
      <c r="A310" s="318"/>
      <c r="B310" s="975"/>
      <c r="C310" s="1030"/>
      <c r="D310" s="1008"/>
      <c r="E310" s="996"/>
      <c r="F310" s="975" t="s">
        <v>42</v>
      </c>
      <c r="G310" s="1008" t="s">
        <v>5710</v>
      </c>
      <c r="H310" s="974" t="s">
        <v>4182</v>
      </c>
      <c r="I310" s="152" t="s">
        <v>2854</v>
      </c>
      <c r="J310" s="160" t="s">
        <v>171</v>
      </c>
      <c r="K310" s="162" t="s">
        <v>2283</v>
      </c>
      <c r="L310" s="152" t="str">
        <f>VLOOKUP(K310,CódigosRetorno!$A$2:$B$1683,2,FALSE)</f>
        <v>El XML no contiene el tag TaxScheme Name de impuestos globales</v>
      </c>
      <c r="M310" s="144" t="s">
        <v>424</v>
      </c>
      <c r="N310" s="732" t="s">
        <v>163</v>
      </c>
      <c r="O310" s="318"/>
    </row>
    <row r="311" spans="1:15" ht="24" x14ac:dyDescent="0.3">
      <c r="A311" s="318"/>
      <c r="B311" s="975"/>
      <c r="C311" s="1030"/>
      <c r="D311" s="1008"/>
      <c r="E311" s="996"/>
      <c r="F311" s="975"/>
      <c r="G311" s="1008"/>
      <c r="H311" s="974"/>
      <c r="I311" s="154" t="s">
        <v>4879</v>
      </c>
      <c r="J311" s="160" t="s">
        <v>171</v>
      </c>
      <c r="K311" s="162" t="s">
        <v>3210</v>
      </c>
      <c r="L311" s="152" t="str">
        <f>VLOOKUP(K311,CódigosRetorno!$A$2:$B$1683,2,FALSE)</f>
        <v>El valor del tag nombre del tributo no corresponde al esperado.</v>
      </c>
      <c r="M311" s="144" t="s">
        <v>424</v>
      </c>
      <c r="N311" s="732" t="s">
        <v>4649</v>
      </c>
      <c r="O311" s="318"/>
    </row>
    <row r="312" spans="1:15" ht="24" x14ac:dyDescent="0.3">
      <c r="A312" s="318"/>
      <c r="B312" s="975"/>
      <c r="C312" s="1030"/>
      <c r="D312" s="1008"/>
      <c r="E312" s="996"/>
      <c r="F312" s="975" t="s">
        <v>12</v>
      </c>
      <c r="G312" s="1008"/>
      <c r="H312" s="974" t="s">
        <v>4183</v>
      </c>
      <c r="I312" s="152" t="s">
        <v>2854</v>
      </c>
      <c r="J312" s="160" t="s">
        <v>171</v>
      </c>
      <c r="K312" s="162" t="s">
        <v>2285</v>
      </c>
      <c r="L312" s="152" t="str">
        <f>VLOOKUP(K312,CódigosRetorno!$A$2:$B$1683,2,FALSE)</f>
        <v>El XML no contiene el tag código de tributo internacional de impuestos globales</v>
      </c>
      <c r="M312" s="144" t="s">
        <v>424</v>
      </c>
      <c r="N312" s="732" t="s">
        <v>163</v>
      </c>
      <c r="O312" s="318"/>
    </row>
    <row r="313" spans="1:15" ht="24" x14ac:dyDescent="0.3">
      <c r="A313" s="318"/>
      <c r="B313" s="975"/>
      <c r="C313" s="1030"/>
      <c r="D313" s="1008"/>
      <c r="E313" s="970"/>
      <c r="F313" s="975"/>
      <c r="G313" s="1008"/>
      <c r="H313" s="974"/>
      <c r="I313" s="154" t="s">
        <v>4877</v>
      </c>
      <c r="J313" s="160" t="s">
        <v>171</v>
      </c>
      <c r="K313" s="162" t="s">
        <v>3206</v>
      </c>
      <c r="L313" s="152" t="str">
        <f>VLOOKUP(K313,CódigosRetorno!$A$2:$B$1683,2,FALSE)</f>
        <v>El valor del tag codigo de tributo internacional no corresponde al esperado.</v>
      </c>
      <c r="M313" s="144" t="s">
        <v>424</v>
      </c>
      <c r="N313" s="732" t="s">
        <v>4649</v>
      </c>
      <c r="O313" s="318"/>
    </row>
    <row r="314" spans="1:15" ht="24" x14ac:dyDescent="0.3">
      <c r="A314" s="318"/>
      <c r="B314" s="975" t="s">
        <v>5469</v>
      </c>
      <c r="C314" s="1030" t="s">
        <v>5686</v>
      </c>
      <c r="D314" s="1008" t="s">
        <v>3</v>
      </c>
      <c r="E314" s="975" t="s">
        <v>8</v>
      </c>
      <c r="F314" s="975" t="s">
        <v>11</v>
      </c>
      <c r="G314" s="1008" t="s">
        <v>3998</v>
      </c>
      <c r="H314" s="974" t="s">
        <v>4713</v>
      </c>
      <c r="I314" s="513" t="s">
        <v>6283</v>
      </c>
      <c r="J314" s="447" t="s">
        <v>171</v>
      </c>
      <c r="K314" s="445" t="s">
        <v>2651</v>
      </c>
      <c r="L314" s="152" t="str">
        <f>VLOOKUP(K314,CódigosRetorno!$A$2:$B$1683,2,FALSE)</f>
        <v>El XML no contiene el tag o no existe información de total valor de venta globales</v>
      </c>
      <c r="M314" s="144" t="s">
        <v>424</v>
      </c>
      <c r="N314" s="739" t="s">
        <v>163</v>
      </c>
      <c r="O314" s="318"/>
    </row>
    <row r="315" spans="1:15" ht="24" x14ac:dyDescent="0.3">
      <c r="A315" s="318"/>
      <c r="B315" s="975"/>
      <c r="C315" s="1030"/>
      <c r="D315" s="1008"/>
      <c r="E315" s="975"/>
      <c r="F315" s="975"/>
      <c r="G315" s="1008"/>
      <c r="H315" s="974"/>
      <c r="I315" s="152" t="s">
        <v>5073</v>
      </c>
      <c r="J315" s="144" t="s">
        <v>171</v>
      </c>
      <c r="K315" s="160" t="s">
        <v>3685</v>
      </c>
      <c r="L315" s="152" t="str">
        <f>VLOOKUP(K315,CódigosRetorno!$A$2:$B$1683,2,FALSE)</f>
        <v>El dato ingresado en el total valor de venta globales no cumple con el formato establecido</v>
      </c>
      <c r="M315" s="144" t="s">
        <v>424</v>
      </c>
      <c r="N315" s="739" t="s">
        <v>163</v>
      </c>
      <c r="O315" s="318"/>
    </row>
    <row r="316" spans="1:15" ht="60" x14ac:dyDescent="0.3">
      <c r="A316" s="318"/>
      <c r="B316" s="975"/>
      <c r="C316" s="1030"/>
      <c r="D316" s="1008"/>
      <c r="E316" s="975"/>
      <c r="F316" s="975"/>
      <c r="G316" s="1008"/>
      <c r="H316" s="974"/>
      <c r="I316" s="152" t="s">
        <v>4917</v>
      </c>
      <c r="J316" s="144" t="s">
        <v>1075</v>
      </c>
      <c r="K316" s="160" t="s">
        <v>4958</v>
      </c>
      <c r="L316" s="152" t="str">
        <f>VLOOKUP(K316,CódigosRetorno!$A$2:$B$1683,2,FALSE)</f>
        <v>La sumatoria del monto base - ISC de línea no corresponden al total</v>
      </c>
      <c r="M316" s="144"/>
      <c r="N316" s="739" t="s">
        <v>163</v>
      </c>
      <c r="O316" s="318"/>
    </row>
    <row r="317" spans="1:15" ht="48" x14ac:dyDescent="0.3">
      <c r="A317" s="318"/>
      <c r="B317" s="975"/>
      <c r="C317" s="1030"/>
      <c r="D317" s="1008"/>
      <c r="E317" s="975"/>
      <c r="F317" s="975"/>
      <c r="G317" s="1008"/>
      <c r="H317" s="974"/>
      <c r="I317" s="505" t="s">
        <v>6257</v>
      </c>
      <c r="J317" s="504" t="s">
        <v>1075</v>
      </c>
      <c r="K317" s="373" t="s">
        <v>4959</v>
      </c>
      <c r="L317" s="152" t="str">
        <f>VLOOKUP(K317,CódigosRetorno!$A$2:$B$1683,2,FALSE)</f>
        <v>La sumatoria del monto base - Otros tributos de línea no corresponden al total</v>
      </c>
      <c r="M317" s="144" t="s">
        <v>424</v>
      </c>
      <c r="N317" s="739" t="s">
        <v>163</v>
      </c>
      <c r="O317" s="318"/>
    </row>
    <row r="318" spans="1:15" ht="168" x14ac:dyDescent="0.3">
      <c r="A318" s="318"/>
      <c r="B318" s="975"/>
      <c r="C318" s="1030"/>
      <c r="D318" s="1008"/>
      <c r="E318" s="975"/>
      <c r="F318" s="151" t="s">
        <v>12</v>
      </c>
      <c r="G318" s="144" t="s">
        <v>5700</v>
      </c>
      <c r="H318" s="101" t="s">
        <v>3928</v>
      </c>
      <c r="I318" s="154" t="s">
        <v>4742</v>
      </c>
      <c r="J318" s="160" t="s">
        <v>171</v>
      </c>
      <c r="K318" s="162" t="s">
        <v>695</v>
      </c>
      <c r="L318" s="152" t="str">
        <f>VLOOKUP(K318,CódigosRetorno!$A$2:$B$1683,2,FALSE)</f>
        <v>La moneda debe ser la misma en todo el documento. Salvo las percepciones que sólo son en moneda nacional.</v>
      </c>
      <c r="M318" s="151" t="s">
        <v>4534</v>
      </c>
      <c r="N318" s="732" t="s">
        <v>163</v>
      </c>
      <c r="O318" s="318"/>
    </row>
    <row r="319" spans="1:15" ht="24" x14ac:dyDescent="0.3">
      <c r="A319" s="318"/>
      <c r="B319" s="975"/>
      <c r="C319" s="1030"/>
      <c r="D319" s="1008"/>
      <c r="E319" s="975"/>
      <c r="F319" s="975" t="s">
        <v>11</v>
      </c>
      <c r="G319" s="1008" t="s">
        <v>3998</v>
      </c>
      <c r="H319" s="974" t="s">
        <v>4719</v>
      </c>
      <c r="I319" s="152" t="s">
        <v>5073</v>
      </c>
      <c r="J319" s="160" t="s">
        <v>171</v>
      </c>
      <c r="K319" s="162" t="s">
        <v>2289</v>
      </c>
      <c r="L319" s="152" t="str">
        <f>VLOOKUP(K319,CódigosRetorno!$A$2:$B$1683,2,FALSE)</f>
        <v>El dato ingresado en TaxAmount no cumple con el formato establecido</v>
      </c>
      <c r="M319" s="144" t="s">
        <v>185</v>
      </c>
      <c r="N319" s="732" t="s">
        <v>163</v>
      </c>
      <c r="O319" s="318"/>
    </row>
    <row r="320" spans="1:15" ht="48" x14ac:dyDescent="0.3">
      <c r="A320" s="318"/>
      <c r="B320" s="975"/>
      <c r="C320" s="1030"/>
      <c r="D320" s="1008"/>
      <c r="E320" s="975"/>
      <c r="F320" s="975"/>
      <c r="G320" s="1008"/>
      <c r="H320" s="974"/>
      <c r="I320" s="152" t="s">
        <v>4950</v>
      </c>
      <c r="J320" s="144" t="s">
        <v>1075</v>
      </c>
      <c r="K320" s="162" t="s">
        <v>4960</v>
      </c>
      <c r="L320" s="152" t="str">
        <f>VLOOKUP(K320,CódigosRetorno!$A$2:$B$1683,2,FALSE)</f>
        <v>La sumatoria del total del importe del tributo ISC de línea no corresponden al total</v>
      </c>
      <c r="M320" s="144"/>
      <c r="N320" s="732" t="s">
        <v>163</v>
      </c>
      <c r="O320" s="318"/>
    </row>
    <row r="321" spans="1:15" ht="48" x14ac:dyDescent="0.3">
      <c r="A321" s="318"/>
      <c r="B321" s="975"/>
      <c r="C321" s="1030"/>
      <c r="D321" s="1008"/>
      <c r="E321" s="975"/>
      <c r="F321" s="975"/>
      <c r="G321" s="1008"/>
      <c r="H321" s="974"/>
      <c r="I321" s="152" t="s">
        <v>4951</v>
      </c>
      <c r="J321" s="144" t="s">
        <v>1075</v>
      </c>
      <c r="K321" s="162" t="s">
        <v>4961</v>
      </c>
      <c r="L321" s="152" t="str">
        <f>VLOOKUP(K321,CódigosRetorno!$A$2:$B$1683,2,FALSE)</f>
        <v>La sumatoria del total del importe del tributo Otros tributos de línea no corresponden al total</v>
      </c>
      <c r="M321" s="144"/>
      <c r="N321" s="732" t="s">
        <v>163</v>
      </c>
      <c r="O321" s="318"/>
    </row>
    <row r="322" spans="1:15" ht="48" x14ac:dyDescent="0.3">
      <c r="A322" s="318"/>
      <c r="B322" s="975"/>
      <c r="C322" s="1030"/>
      <c r="D322" s="1008"/>
      <c r="E322" s="975"/>
      <c r="F322" s="975"/>
      <c r="G322" s="1008"/>
      <c r="H322" s="974"/>
      <c r="I322" s="576" t="s">
        <v>5881</v>
      </c>
      <c r="J322" s="373" t="s">
        <v>1075</v>
      </c>
      <c r="K322" s="374" t="s">
        <v>1312</v>
      </c>
      <c r="L322" s="152" t="str">
        <f>VLOOKUP(K322,CódigosRetorno!$A$2:$B$1683,2,FALSE)</f>
        <v>El ISC no esta informado correctamente</v>
      </c>
      <c r="M322" s="144" t="s">
        <v>424</v>
      </c>
      <c r="N322" s="732" t="s">
        <v>163</v>
      </c>
      <c r="O322" s="318"/>
    </row>
    <row r="323" spans="1:15" ht="168" x14ac:dyDescent="0.3">
      <c r="A323" s="318"/>
      <c r="B323" s="975"/>
      <c r="C323" s="1030"/>
      <c r="D323" s="1008"/>
      <c r="E323" s="975"/>
      <c r="F323" s="151" t="s">
        <v>12</v>
      </c>
      <c r="G323" s="144" t="s">
        <v>5700</v>
      </c>
      <c r="H323" s="101" t="s">
        <v>3928</v>
      </c>
      <c r="I323" s="154" t="s">
        <v>4742</v>
      </c>
      <c r="J323" s="160" t="s">
        <v>171</v>
      </c>
      <c r="K323" s="162" t="s">
        <v>695</v>
      </c>
      <c r="L323" s="152" t="str">
        <f>VLOOKUP(K323,CódigosRetorno!$A$2:$B$1683,2,FALSE)</f>
        <v>La moneda debe ser la misma en todo el documento. Salvo las percepciones que sólo son en moneda nacional.</v>
      </c>
      <c r="M323" s="151" t="s">
        <v>4534</v>
      </c>
      <c r="N323" s="732" t="s">
        <v>163</v>
      </c>
      <c r="O323" s="318"/>
    </row>
    <row r="324" spans="1:15" ht="24" x14ac:dyDescent="0.3">
      <c r="A324" s="318"/>
      <c r="B324" s="975"/>
      <c r="C324" s="1030"/>
      <c r="D324" s="1008"/>
      <c r="E324" s="975"/>
      <c r="F324" s="975" t="s">
        <v>40</v>
      </c>
      <c r="G324" s="1008" t="s">
        <v>5710</v>
      </c>
      <c r="H324" s="974" t="s">
        <v>4181</v>
      </c>
      <c r="I324" s="152" t="s">
        <v>2854</v>
      </c>
      <c r="J324" s="160" t="s">
        <v>171</v>
      </c>
      <c r="K324" s="162" t="s">
        <v>3580</v>
      </c>
      <c r="L324" s="152" t="str">
        <f>VLOOKUP(K324,CódigosRetorno!$A$2:$B$1683,2,FALSE)</f>
        <v>El XML no contiene el tag o no existe información de código de tributo.</v>
      </c>
      <c r="M324" s="144" t="s">
        <v>424</v>
      </c>
      <c r="N324" s="732" t="s">
        <v>163</v>
      </c>
      <c r="O324" s="318"/>
    </row>
    <row r="325" spans="1:15" ht="24" x14ac:dyDescent="0.3">
      <c r="A325" s="318"/>
      <c r="B325" s="975"/>
      <c r="C325" s="1030"/>
      <c r="D325" s="1008"/>
      <c r="E325" s="975"/>
      <c r="F325" s="975"/>
      <c r="G325" s="1008"/>
      <c r="H325" s="974"/>
      <c r="I325" s="154" t="s">
        <v>3944</v>
      </c>
      <c r="J325" s="160" t="s">
        <v>171</v>
      </c>
      <c r="K325" s="162" t="s">
        <v>2655</v>
      </c>
      <c r="L325" s="152" t="str">
        <f>VLOOKUP(K325,CódigosRetorno!$A$2:$B$1683,2,FALSE)</f>
        <v>El dato ingresado como codigo de tributo global no corresponde al valor esperado.</v>
      </c>
      <c r="M325" s="144" t="s">
        <v>424</v>
      </c>
      <c r="N325" s="732" t="s">
        <v>4649</v>
      </c>
      <c r="O325" s="318"/>
    </row>
    <row r="326" spans="1:15" ht="24" x14ac:dyDescent="0.3">
      <c r="A326" s="318"/>
      <c r="B326" s="975"/>
      <c r="C326" s="1030"/>
      <c r="D326" s="1008"/>
      <c r="E326" s="975"/>
      <c r="F326" s="975"/>
      <c r="G326" s="1008"/>
      <c r="H326" s="974"/>
      <c r="I326" s="514" t="s">
        <v>6255</v>
      </c>
      <c r="J326" s="374" t="s">
        <v>171</v>
      </c>
      <c r="K326" s="374" t="s">
        <v>3794</v>
      </c>
      <c r="L326" s="152" t="str">
        <f>VLOOKUP(K326,CódigosRetorno!$A$2:$B$1683,2,FALSE)</f>
        <v>El código de tributo no debe repetirse a nivel de totales</v>
      </c>
      <c r="M326" s="144" t="s">
        <v>424</v>
      </c>
      <c r="N326" s="137" t="s">
        <v>163</v>
      </c>
      <c r="O326" s="318"/>
    </row>
    <row r="327" spans="1:15" ht="24" x14ac:dyDescent="0.3">
      <c r="A327" s="318"/>
      <c r="B327" s="975"/>
      <c r="C327" s="1030"/>
      <c r="D327" s="1008"/>
      <c r="E327" s="975"/>
      <c r="F327" s="975"/>
      <c r="G327" s="1008"/>
      <c r="H327" s="974"/>
      <c r="I327" s="152" t="s">
        <v>6233</v>
      </c>
      <c r="J327" s="160" t="s">
        <v>171</v>
      </c>
      <c r="K327" s="162" t="s">
        <v>4275</v>
      </c>
      <c r="L327" s="152" t="str">
        <f>VLOOKUP(K327,CódigosRetorno!$A$2:$B$1683,2,FALSE)</f>
        <v>El dato ingresado como codigo de tributo global es invalido para tipo de operación.</v>
      </c>
      <c r="M327" s="139" t="s">
        <v>424</v>
      </c>
      <c r="N327" s="137" t="s">
        <v>163</v>
      </c>
      <c r="O327" s="318"/>
    </row>
    <row r="328" spans="1:15" ht="24" x14ac:dyDescent="0.3">
      <c r="A328" s="318"/>
      <c r="B328" s="975"/>
      <c r="C328" s="1030"/>
      <c r="D328" s="1008"/>
      <c r="E328" s="975"/>
      <c r="F328" s="975"/>
      <c r="G328" s="1008"/>
      <c r="H328" s="974"/>
      <c r="I328" s="152" t="s">
        <v>6234</v>
      </c>
      <c r="J328" s="160" t="s">
        <v>171</v>
      </c>
      <c r="K328" s="162" t="s">
        <v>4275</v>
      </c>
      <c r="L328" s="152" t="str">
        <f>VLOOKUP(K328,CódigosRetorno!$A$2:$B$1683,2,FALSE)</f>
        <v>El dato ingresado como codigo de tributo global es invalido para tipo de operación.</v>
      </c>
      <c r="M328" s="139" t="s">
        <v>424</v>
      </c>
      <c r="N328" s="137" t="s">
        <v>163</v>
      </c>
      <c r="O328" s="318"/>
    </row>
    <row r="329" spans="1:15" ht="24" x14ac:dyDescent="0.3">
      <c r="A329" s="318"/>
      <c r="B329" s="975"/>
      <c r="C329" s="1030"/>
      <c r="D329" s="1008"/>
      <c r="E329" s="975"/>
      <c r="F329" s="975"/>
      <c r="G329" s="151" t="s">
        <v>3932</v>
      </c>
      <c r="H329" s="152" t="s">
        <v>3901</v>
      </c>
      <c r="I329" s="152" t="s">
        <v>6316</v>
      </c>
      <c r="J329" s="144" t="s">
        <v>1075</v>
      </c>
      <c r="K329" s="160" t="s">
        <v>4231</v>
      </c>
      <c r="L329" s="152" t="str">
        <f>VLOOKUP(K329,CódigosRetorno!$A$2:$B$1683,2,FALSE)</f>
        <v>El dato ingresado como atributo @schemeName es incorrecto.</v>
      </c>
      <c r="M329" s="144" t="s">
        <v>424</v>
      </c>
      <c r="N329" s="739" t="s">
        <v>163</v>
      </c>
      <c r="O329" s="318"/>
    </row>
    <row r="330" spans="1:15" ht="24" x14ac:dyDescent="0.3">
      <c r="A330" s="318"/>
      <c r="B330" s="975"/>
      <c r="C330" s="1030"/>
      <c r="D330" s="1008"/>
      <c r="E330" s="975"/>
      <c r="F330" s="975"/>
      <c r="G330" s="151" t="s">
        <v>3885</v>
      </c>
      <c r="H330" s="152" t="s">
        <v>3902</v>
      </c>
      <c r="I330" s="152" t="s">
        <v>4238</v>
      </c>
      <c r="J330" s="144" t="s">
        <v>1075</v>
      </c>
      <c r="K330" s="160" t="s">
        <v>4232</v>
      </c>
      <c r="L330" s="152" t="str">
        <f>VLOOKUP(K330,CódigosRetorno!$A$2:$B$1683,2,FALSE)</f>
        <v>El dato ingresado como atributo @schemeAgencyName es incorrecto.</v>
      </c>
      <c r="M330" s="144" t="s">
        <v>424</v>
      </c>
      <c r="N330" s="739" t="s">
        <v>163</v>
      </c>
      <c r="O330" s="318"/>
    </row>
    <row r="331" spans="1:15" ht="36" x14ac:dyDescent="0.3">
      <c r="A331" s="318"/>
      <c r="B331" s="975"/>
      <c r="C331" s="1030"/>
      <c r="D331" s="1008"/>
      <c r="E331" s="975"/>
      <c r="F331" s="975"/>
      <c r="G331" s="151" t="s">
        <v>4276</v>
      </c>
      <c r="H331" s="101" t="s">
        <v>3904</v>
      </c>
      <c r="I331" s="152" t="s">
        <v>6317</v>
      </c>
      <c r="J331" s="160" t="s">
        <v>1075</v>
      </c>
      <c r="K331" s="162" t="s">
        <v>4233</v>
      </c>
      <c r="L331" s="152" t="str">
        <f>VLOOKUP(K331,CódigosRetorno!$A$2:$B$1683,2,FALSE)</f>
        <v>El dato ingresado como atributo @schemeURI es incorrecto.</v>
      </c>
      <c r="M331" s="144" t="s">
        <v>424</v>
      </c>
      <c r="N331" s="739" t="s">
        <v>163</v>
      </c>
      <c r="O331" s="318"/>
    </row>
    <row r="332" spans="1:15" ht="24" x14ac:dyDescent="0.3">
      <c r="A332" s="318"/>
      <c r="B332" s="975"/>
      <c r="C332" s="1030"/>
      <c r="D332" s="1008"/>
      <c r="E332" s="975"/>
      <c r="F332" s="975" t="s">
        <v>42</v>
      </c>
      <c r="G332" s="1008" t="s">
        <v>5710</v>
      </c>
      <c r="H332" s="974" t="s">
        <v>4182</v>
      </c>
      <c r="I332" s="152" t="s">
        <v>2854</v>
      </c>
      <c r="J332" s="160" t="s">
        <v>171</v>
      </c>
      <c r="K332" s="162" t="s">
        <v>2283</v>
      </c>
      <c r="L332" s="152" t="str">
        <f>VLOOKUP(K332,CódigosRetorno!$A$2:$B$1683,2,FALSE)</f>
        <v>El XML no contiene el tag TaxScheme Name de impuestos globales</v>
      </c>
      <c r="M332" s="144" t="s">
        <v>424</v>
      </c>
      <c r="N332" s="732" t="s">
        <v>163</v>
      </c>
      <c r="O332" s="318"/>
    </row>
    <row r="333" spans="1:15" ht="24" x14ac:dyDescent="0.3">
      <c r="A333" s="318"/>
      <c r="B333" s="975"/>
      <c r="C333" s="1030"/>
      <c r="D333" s="1008"/>
      <c r="E333" s="975"/>
      <c r="F333" s="975"/>
      <c r="G333" s="1008"/>
      <c r="H333" s="974"/>
      <c r="I333" s="154" t="s">
        <v>4879</v>
      </c>
      <c r="J333" s="160" t="s">
        <v>171</v>
      </c>
      <c r="K333" s="162" t="s">
        <v>3210</v>
      </c>
      <c r="L333" s="152" t="str">
        <f>VLOOKUP(K333,CódigosRetorno!$A$2:$B$1683,2,FALSE)</f>
        <v>El valor del tag nombre del tributo no corresponde al esperado.</v>
      </c>
      <c r="M333" s="144" t="s">
        <v>424</v>
      </c>
      <c r="N333" s="732" t="s">
        <v>4649</v>
      </c>
      <c r="O333" s="318"/>
    </row>
    <row r="334" spans="1:15" ht="24" x14ac:dyDescent="0.3">
      <c r="A334" s="318"/>
      <c r="B334" s="975"/>
      <c r="C334" s="1030"/>
      <c r="D334" s="1008"/>
      <c r="E334" s="975"/>
      <c r="F334" s="975" t="s">
        <v>12</v>
      </c>
      <c r="G334" s="1008"/>
      <c r="H334" s="974" t="s">
        <v>4183</v>
      </c>
      <c r="I334" s="152" t="s">
        <v>2854</v>
      </c>
      <c r="J334" s="160" t="s">
        <v>171</v>
      </c>
      <c r="K334" s="162" t="s">
        <v>2285</v>
      </c>
      <c r="L334" s="152" t="str">
        <f>VLOOKUP(K334,CódigosRetorno!$A$2:$B$1683,2,FALSE)</f>
        <v>El XML no contiene el tag código de tributo internacional de impuestos globales</v>
      </c>
      <c r="M334" s="144" t="s">
        <v>424</v>
      </c>
      <c r="N334" s="732" t="s">
        <v>163</v>
      </c>
      <c r="O334" s="318"/>
    </row>
    <row r="335" spans="1:15" ht="24" x14ac:dyDescent="0.3">
      <c r="A335" s="318"/>
      <c r="B335" s="975"/>
      <c r="C335" s="1030"/>
      <c r="D335" s="1008"/>
      <c r="E335" s="975"/>
      <c r="F335" s="975"/>
      <c r="G335" s="1008"/>
      <c r="H335" s="974"/>
      <c r="I335" s="154" t="s">
        <v>4877</v>
      </c>
      <c r="J335" s="160" t="s">
        <v>171</v>
      </c>
      <c r="K335" s="162" t="s">
        <v>3206</v>
      </c>
      <c r="L335" s="152" t="str">
        <f>VLOOKUP(K335,CódigosRetorno!$A$2:$B$1683,2,FALSE)</f>
        <v>El valor del tag codigo de tributo internacional no corresponde al esperado.</v>
      </c>
      <c r="M335" s="144" t="s">
        <v>424</v>
      </c>
      <c r="N335" s="732" t="s">
        <v>4649</v>
      </c>
      <c r="O335" s="318"/>
    </row>
    <row r="336" spans="1:15" ht="24" x14ac:dyDescent="0.3">
      <c r="A336" s="318"/>
      <c r="B336" s="1009" t="s">
        <v>6603</v>
      </c>
      <c r="C336" s="1012" t="s">
        <v>6602</v>
      </c>
      <c r="D336" s="1102" t="s">
        <v>3</v>
      </c>
      <c r="E336" s="1009" t="s">
        <v>8</v>
      </c>
      <c r="F336" s="534" t="s">
        <v>11</v>
      </c>
      <c r="G336" s="540" t="s">
        <v>3998</v>
      </c>
      <c r="H336" s="537" t="s">
        <v>5927</v>
      </c>
      <c r="I336" s="545" t="s">
        <v>5073</v>
      </c>
      <c r="J336" s="447" t="s">
        <v>171</v>
      </c>
      <c r="K336" s="445" t="s">
        <v>2289</v>
      </c>
      <c r="L336" s="545" t="str">
        <f>VLOOKUP(K336,CódigosRetorno!$A$2:$B$1683,2,FALSE)</f>
        <v>El dato ingresado en TaxAmount no cumple con el formato establecido</v>
      </c>
      <c r="M336" s="542" t="s">
        <v>185</v>
      </c>
      <c r="N336" s="738" t="s">
        <v>163</v>
      </c>
      <c r="O336" s="318"/>
    </row>
    <row r="337" spans="1:15" ht="48" x14ac:dyDescent="0.3">
      <c r="A337" s="318"/>
      <c r="B337" s="1010"/>
      <c r="C337" s="1013"/>
      <c r="D337" s="1103"/>
      <c r="E337" s="1010"/>
      <c r="F337" s="535"/>
      <c r="G337" s="546"/>
      <c r="H337" s="538"/>
      <c r="I337" s="545" t="s">
        <v>6352</v>
      </c>
      <c r="J337" s="542" t="s">
        <v>1075</v>
      </c>
      <c r="K337" s="445" t="s">
        <v>5804</v>
      </c>
      <c r="L337" s="545" t="str">
        <f>VLOOKUP(K337,CódigosRetorno!$A$2:$B$1683,2,FALSE)</f>
        <v>La sumatoria del total del importe del tributo ICBPER de línea no corresponden al total</v>
      </c>
      <c r="M337" s="452"/>
      <c r="N337" s="738" t="s">
        <v>163</v>
      </c>
      <c r="O337" s="318"/>
    </row>
    <row r="338" spans="1:15" ht="24" x14ac:dyDescent="0.3">
      <c r="A338" s="318"/>
      <c r="B338" s="1010"/>
      <c r="C338" s="1013"/>
      <c r="D338" s="1103"/>
      <c r="E338" s="1010"/>
      <c r="F338" s="536"/>
      <c r="G338" s="541"/>
      <c r="H338" s="539"/>
      <c r="I338" s="545" t="s">
        <v>6340</v>
      </c>
      <c r="J338" s="542" t="s">
        <v>171</v>
      </c>
      <c r="K338" s="445" t="s">
        <v>3191</v>
      </c>
      <c r="L338" s="545" t="str">
        <f>VLOOKUP(K338,CódigosRetorno!$A$2:$B$1683,2,FALSE)</f>
        <v>El impuesto ICBPER no se encuentra vigente</v>
      </c>
      <c r="M338" s="452"/>
      <c r="N338" s="738" t="s">
        <v>163</v>
      </c>
      <c r="O338" s="318"/>
    </row>
    <row r="339" spans="1:15" ht="24" x14ac:dyDescent="0.3">
      <c r="A339" s="318"/>
      <c r="B339" s="1010"/>
      <c r="C339" s="1013"/>
      <c r="D339" s="1103"/>
      <c r="E339" s="1010"/>
      <c r="F339" s="534" t="s">
        <v>12</v>
      </c>
      <c r="G339" s="540" t="s">
        <v>5700</v>
      </c>
      <c r="H339" s="467" t="s">
        <v>3928</v>
      </c>
      <c r="I339" s="544" t="s">
        <v>4742</v>
      </c>
      <c r="J339" s="447" t="s">
        <v>171</v>
      </c>
      <c r="K339" s="445" t="s">
        <v>695</v>
      </c>
      <c r="L339" s="545" t="str">
        <f>VLOOKUP(K339,CódigosRetorno!$A$2:$B$1683,2,FALSE)</f>
        <v>La moneda debe ser la misma en todo el documento. Salvo las percepciones que sólo son en moneda nacional.</v>
      </c>
      <c r="M339" s="452" t="s">
        <v>424</v>
      </c>
      <c r="N339" s="738" t="s">
        <v>4533</v>
      </c>
      <c r="O339" s="318"/>
    </row>
    <row r="340" spans="1:15" ht="36" x14ac:dyDescent="0.3">
      <c r="A340" s="318"/>
      <c r="B340" s="1010"/>
      <c r="C340" s="1013"/>
      <c r="D340" s="1103"/>
      <c r="E340" s="1010"/>
      <c r="F340" s="534" t="s">
        <v>40</v>
      </c>
      <c r="G340" s="540" t="s">
        <v>5710</v>
      </c>
      <c r="H340" s="532" t="s">
        <v>4181</v>
      </c>
      <c r="I340" s="545" t="s">
        <v>2854</v>
      </c>
      <c r="J340" s="447" t="s">
        <v>171</v>
      </c>
      <c r="K340" s="445" t="s">
        <v>3580</v>
      </c>
      <c r="L340" s="545" t="str">
        <f>VLOOKUP(K340,CódigosRetorno!$A$2:$B$1683,2,FALSE)</f>
        <v>El XML no contiene el tag o no existe información de código de tributo.</v>
      </c>
      <c r="M340" s="542" t="s">
        <v>424</v>
      </c>
      <c r="N340" s="738" t="s">
        <v>163</v>
      </c>
      <c r="O340" s="318"/>
    </row>
    <row r="341" spans="1:15" ht="24" x14ac:dyDescent="0.3">
      <c r="A341" s="318"/>
      <c r="B341" s="1010"/>
      <c r="C341" s="1013"/>
      <c r="D341" s="1103"/>
      <c r="E341" s="1010"/>
      <c r="F341" s="534"/>
      <c r="G341" s="543" t="s">
        <v>3932</v>
      </c>
      <c r="H341" s="545" t="s">
        <v>3901</v>
      </c>
      <c r="I341" s="545" t="s">
        <v>6316</v>
      </c>
      <c r="J341" s="542" t="s">
        <v>1075</v>
      </c>
      <c r="K341" s="447" t="s">
        <v>4231</v>
      </c>
      <c r="L341" s="545" t="str">
        <f>VLOOKUP(K341,CódigosRetorno!$A$2:$B$1683,2,FALSE)</f>
        <v>El dato ingresado como atributo @schemeName es incorrecto.</v>
      </c>
      <c r="M341" s="542" t="s">
        <v>424</v>
      </c>
      <c r="N341" s="448" t="s">
        <v>163</v>
      </c>
      <c r="O341" s="318"/>
    </row>
    <row r="342" spans="1:15" ht="24" x14ac:dyDescent="0.3">
      <c r="A342" s="318"/>
      <c r="B342" s="1010"/>
      <c r="C342" s="1013"/>
      <c r="D342" s="1103"/>
      <c r="E342" s="1010"/>
      <c r="F342" s="535"/>
      <c r="G342" s="543" t="s">
        <v>3885</v>
      </c>
      <c r="H342" s="545" t="s">
        <v>3902</v>
      </c>
      <c r="I342" s="545" t="s">
        <v>4238</v>
      </c>
      <c r="J342" s="542" t="s">
        <v>1075</v>
      </c>
      <c r="K342" s="447" t="s">
        <v>4232</v>
      </c>
      <c r="L342" s="545" t="str">
        <f>VLOOKUP(K342,CódigosRetorno!$A$2:$B$1683,2,FALSE)</f>
        <v>El dato ingresado como atributo @schemeAgencyName es incorrecto.</v>
      </c>
      <c r="M342" s="542" t="s">
        <v>424</v>
      </c>
      <c r="N342" s="448" t="s">
        <v>163</v>
      </c>
      <c r="O342" s="318"/>
    </row>
    <row r="343" spans="1:15" ht="36" x14ac:dyDescent="0.3">
      <c r="A343" s="318"/>
      <c r="B343" s="1010"/>
      <c r="C343" s="1013"/>
      <c r="D343" s="1103"/>
      <c r="E343" s="1010"/>
      <c r="F343" s="536"/>
      <c r="G343" s="543" t="s">
        <v>4276</v>
      </c>
      <c r="H343" s="446" t="s">
        <v>3904</v>
      </c>
      <c r="I343" s="545" t="s">
        <v>6317</v>
      </c>
      <c r="J343" s="447" t="s">
        <v>1075</v>
      </c>
      <c r="K343" s="445" t="s">
        <v>4233</v>
      </c>
      <c r="L343" s="545" t="str">
        <f>VLOOKUP(K343,CódigosRetorno!$A$2:$B$1683,2,FALSE)</f>
        <v>El dato ingresado como atributo @schemeURI es incorrecto.</v>
      </c>
      <c r="M343" s="542" t="s">
        <v>424</v>
      </c>
      <c r="N343" s="448" t="s">
        <v>163</v>
      </c>
      <c r="O343" s="318"/>
    </row>
    <row r="344" spans="1:15" ht="36" x14ac:dyDescent="0.3">
      <c r="A344" s="318"/>
      <c r="B344" s="1010"/>
      <c r="C344" s="1013"/>
      <c r="D344" s="1103"/>
      <c r="E344" s="1010"/>
      <c r="F344" s="534" t="s">
        <v>42</v>
      </c>
      <c r="G344" s="546" t="s">
        <v>5710</v>
      </c>
      <c r="H344" s="533" t="s">
        <v>4182</v>
      </c>
      <c r="I344" s="545" t="s">
        <v>2854</v>
      </c>
      <c r="J344" s="447" t="s">
        <v>171</v>
      </c>
      <c r="K344" s="445" t="s">
        <v>2283</v>
      </c>
      <c r="L344" s="545" t="str">
        <f>VLOOKUP(K344,CódigosRetorno!$A$2:$B$1683,2,FALSE)</f>
        <v>El XML no contiene el tag TaxScheme Name de impuestos globales</v>
      </c>
      <c r="M344" s="542" t="s">
        <v>424</v>
      </c>
      <c r="N344" s="738" t="s">
        <v>163</v>
      </c>
      <c r="O344" s="318"/>
    </row>
    <row r="345" spans="1:15" ht="24" x14ac:dyDescent="0.3">
      <c r="A345" s="318"/>
      <c r="B345" s="1010"/>
      <c r="C345" s="1013"/>
      <c r="D345" s="1103"/>
      <c r="E345" s="1010"/>
      <c r="F345" s="535"/>
      <c r="G345" s="546"/>
      <c r="H345" s="533"/>
      <c r="I345" s="544" t="s">
        <v>4879</v>
      </c>
      <c r="J345" s="447" t="s">
        <v>171</v>
      </c>
      <c r="K345" s="445" t="s">
        <v>3210</v>
      </c>
      <c r="L345" s="545" t="str">
        <f>VLOOKUP(K345,CódigosRetorno!$A$2:$B$1683,2,FALSE)</f>
        <v>El valor del tag nombre del tributo no corresponde al esperado.</v>
      </c>
      <c r="M345" s="542" t="s">
        <v>424</v>
      </c>
      <c r="N345" s="738" t="s">
        <v>4649</v>
      </c>
      <c r="O345" s="318"/>
    </row>
    <row r="346" spans="1:15" ht="24" x14ac:dyDescent="0.3">
      <c r="A346" s="318"/>
      <c r="B346" s="1010"/>
      <c r="C346" s="1013"/>
      <c r="D346" s="1103"/>
      <c r="E346" s="1010"/>
      <c r="F346" s="1009" t="s">
        <v>12</v>
      </c>
      <c r="G346" s="1102"/>
      <c r="H346" s="1155" t="s">
        <v>4183</v>
      </c>
      <c r="I346" s="545" t="s">
        <v>2854</v>
      </c>
      <c r="J346" s="447" t="s">
        <v>171</v>
      </c>
      <c r="K346" s="445" t="s">
        <v>2285</v>
      </c>
      <c r="L346" s="545" t="str">
        <f>VLOOKUP(K346,CódigosRetorno!$A$2:$B$1683,2,FALSE)</f>
        <v>El XML no contiene el tag código de tributo internacional de impuestos globales</v>
      </c>
      <c r="M346" s="542" t="s">
        <v>424</v>
      </c>
      <c r="N346" s="738" t="s">
        <v>163</v>
      </c>
      <c r="O346" s="318"/>
    </row>
    <row r="347" spans="1:15" ht="24" x14ac:dyDescent="0.3">
      <c r="A347" s="318"/>
      <c r="B347" s="1010"/>
      <c r="C347" s="1013"/>
      <c r="D347" s="1103"/>
      <c r="E347" s="1010"/>
      <c r="F347" s="1010"/>
      <c r="G347" s="1103"/>
      <c r="H347" s="1156"/>
      <c r="I347" s="544" t="s">
        <v>4877</v>
      </c>
      <c r="J347" s="447" t="s">
        <v>171</v>
      </c>
      <c r="K347" s="445" t="s">
        <v>3206</v>
      </c>
      <c r="L347" s="545" t="str">
        <f>VLOOKUP(K347,CódigosRetorno!$A$2:$B$1683,2,FALSE)</f>
        <v>El valor del tag codigo de tributo internacional no corresponde al esperado.</v>
      </c>
      <c r="M347" s="542" t="s">
        <v>424</v>
      </c>
      <c r="N347" s="738" t="s">
        <v>4649</v>
      </c>
      <c r="O347" s="318"/>
    </row>
    <row r="348" spans="1:15" ht="24" x14ac:dyDescent="0.3">
      <c r="A348" s="318"/>
      <c r="B348" s="975">
        <v>47</v>
      </c>
      <c r="C348" s="1030" t="s">
        <v>6137</v>
      </c>
      <c r="D348" s="1008" t="s">
        <v>3</v>
      </c>
      <c r="E348" s="1008" t="s">
        <v>8</v>
      </c>
      <c r="F348" s="144" t="s">
        <v>11</v>
      </c>
      <c r="G348" s="144" t="s">
        <v>15</v>
      </c>
      <c r="H348" s="152" t="s">
        <v>3139</v>
      </c>
      <c r="I348" s="671" t="s">
        <v>5060</v>
      </c>
      <c r="J348" s="373" t="s">
        <v>171</v>
      </c>
      <c r="K348" s="373" t="s">
        <v>2273</v>
      </c>
      <c r="L348" s="152" t="str">
        <f>VLOOKUP(K348,CódigosRetorno!$A$2:$B$1683,2,FALSE)</f>
        <v>El dato ingresado en ChargeTotalAmount no cumple con el formato establecido</v>
      </c>
      <c r="M348" s="144" t="s">
        <v>424</v>
      </c>
      <c r="N348" s="732" t="s">
        <v>163</v>
      </c>
      <c r="O348" s="318"/>
    </row>
    <row r="349" spans="1:15" ht="168" x14ac:dyDescent="0.3">
      <c r="A349" s="318"/>
      <c r="B349" s="975"/>
      <c r="C349" s="1030"/>
      <c r="D349" s="1008"/>
      <c r="E349" s="1008"/>
      <c r="F349" s="151" t="s">
        <v>12</v>
      </c>
      <c r="G349" s="144" t="s">
        <v>5700</v>
      </c>
      <c r="H349" s="101" t="s">
        <v>3928</v>
      </c>
      <c r="I349" s="154" t="s">
        <v>4742</v>
      </c>
      <c r="J349" s="160" t="s">
        <v>171</v>
      </c>
      <c r="K349" s="162" t="s">
        <v>695</v>
      </c>
      <c r="L349" s="152" t="str">
        <f>VLOOKUP(K349,CódigosRetorno!$A$2:$B$1683,2,FALSE)</f>
        <v>La moneda debe ser la misma en todo el documento. Salvo las percepciones que sólo son en moneda nacional.</v>
      </c>
      <c r="M349" s="151" t="s">
        <v>4534</v>
      </c>
      <c r="N349" s="732" t="s">
        <v>163</v>
      </c>
      <c r="O349" s="318"/>
    </row>
    <row r="350" spans="1:15" ht="36" x14ac:dyDescent="0.3">
      <c r="A350" s="318"/>
      <c r="B350" s="975">
        <f>B348+1</f>
        <v>48</v>
      </c>
      <c r="C350" s="1030" t="s">
        <v>4184</v>
      </c>
      <c r="D350" s="1008" t="s">
        <v>3</v>
      </c>
      <c r="E350" s="1008" t="s">
        <v>4</v>
      </c>
      <c r="F350" s="999" t="s">
        <v>11</v>
      </c>
      <c r="G350" s="999" t="s">
        <v>15</v>
      </c>
      <c r="H350" s="1004" t="s">
        <v>3138</v>
      </c>
      <c r="I350" s="152" t="s">
        <v>5073</v>
      </c>
      <c r="J350" s="160" t="s">
        <v>171</v>
      </c>
      <c r="K350" s="162" t="s">
        <v>2275</v>
      </c>
      <c r="L350" s="152" t="str">
        <f>VLOOKUP(K350,CódigosRetorno!$A$2:$B$1683,2,FALSE)</f>
        <v>El dato ingresado en PayableAmount no cumple con el formato establecido</v>
      </c>
      <c r="M350" s="151" t="s">
        <v>424</v>
      </c>
      <c r="N350" s="732" t="s">
        <v>163</v>
      </c>
      <c r="O350" s="318"/>
    </row>
    <row r="351" spans="1:15" ht="120" x14ac:dyDescent="0.3">
      <c r="A351" s="318"/>
      <c r="B351" s="975"/>
      <c r="C351" s="1030"/>
      <c r="D351" s="1008"/>
      <c r="E351" s="1008"/>
      <c r="F351" s="1000"/>
      <c r="G351" s="1000"/>
      <c r="H351" s="1005"/>
      <c r="I351" s="382" t="s">
        <v>6155</v>
      </c>
      <c r="J351" s="373" t="s">
        <v>1075</v>
      </c>
      <c r="K351" s="374" t="s">
        <v>4978</v>
      </c>
      <c r="L351" s="152" t="str">
        <f>VLOOKUP(K351,CódigosRetorno!$A$2:$B$1683,2,FALSE)</f>
        <v>El importe total del comprobante no coincide con el valor calculado</v>
      </c>
      <c r="M351" s="152"/>
      <c r="N351" s="732" t="s">
        <v>163</v>
      </c>
      <c r="O351" s="318"/>
    </row>
    <row r="352" spans="1:15" ht="168" x14ac:dyDescent="0.3">
      <c r="A352" s="318"/>
      <c r="B352" s="975"/>
      <c r="C352" s="1030"/>
      <c r="D352" s="1008"/>
      <c r="E352" s="1008"/>
      <c r="F352" s="151" t="s">
        <v>12</v>
      </c>
      <c r="G352" s="144" t="s">
        <v>5700</v>
      </c>
      <c r="H352" s="101" t="s">
        <v>3928</v>
      </c>
      <c r="I352" s="154" t="s">
        <v>4742</v>
      </c>
      <c r="J352" s="160" t="s">
        <v>171</v>
      </c>
      <c r="K352" s="162" t="s">
        <v>695</v>
      </c>
      <c r="L352" s="152" t="str">
        <f>VLOOKUP(K352,CódigosRetorno!$A$2:$B$1683,2,FALSE)</f>
        <v>La moneda debe ser la misma en todo el documento. Salvo las percepciones que sólo son en moneda nacional.</v>
      </c>
      <c r="M352" s="151" t="s">
        <v>4534</v>
      </c>
      <c r="N352" s="732" t="s">
        <v>163</v>
      </c>
      <c r="O352" s="318"/>
    </row>
    <row r="353" spans="1:15" ht="24" x14ac:dyDescent="0.3">
      <c r="A353" s="318"/>
      <c r="B353" s="969">
        <f>B350+1</f>
        <v>49</v>
      </c>
      <c r="C353" s="1004" t="s">
        <v>5889</v>
      </c>
      <c r="D353" s="999" t="s">
        <v>3</v>
      </c>
      <c r="E353" s="999" t="s">
        <v>8</v>
      </c>
      <c r="F353" s="151" t="s">
        <v>11</v>
      </c>
      <c r="G353" s="144" t="s">
        <v>15</v>
      </c>
      <c r="H353" s="152" t="s">
        <v>5045</v>
      </c>
      <c r="I353" s="154" t="s">
        <v>5056</v>
      </c>
      <c r="J353" s="160" t="s">
        <v>1075</v>
      </c>
      <c r="K353" s="162" t="s">
        <v>5181</v>
      </c>
      <c r="L353" s="152" t="str">
        <f>VLOOKUP(K353,CódigosRetorno!$A$2:$B$1683,2,FALSE)</f>
        <v>El monto para el redondeo del Importe Total excede el valor permitido</v>
      </c>
      <c r="M353" s="144" t="s">
        <v>424</v>
      </c>
      <c r="N353" s="732" t="s">
        <v>163</v>
      </c>
      <c r="O353" s="318"/>
    </row>
    <row r="354" spans="1:15" ht="24" x14ac:dyDescent="0.3">
      <c r="A354" s="318"/>
      <c r="B354" s="970"/>
      <c r="C354" s="1005"/>
      <c r="D354" s="1000"/>
      <c r="E354" s="1000"/>
      <c r="F354" s="151" t="s">
        <v>12</v>
      </c>
      <c r="G354" s="144" t="s">
        <v>5700</v>
      </c>
      <c r="H354" s="101" t="s">
        <v>3928</v>
      </c>
      <c r="I354" s="154" t="s">
        <v>4742</v>
      </c>
      <c r="J354" s="721" t="s">
        <v>171</v>
      </c>
      <c r="K354" s="722" t="s">
        <v>695</v>
      </c>
      <c r="L354" s="152" t="str">
        <f>VLOOKUP(K354,CódigosRetorno!$A$2:$B$1683,2,FALSE)</f>
        <v>La moneda debe ser la misma en todo el documento. Salvo las percepciones que sólo son en moneda nacional.</v>
      </c>
      <c r="M354" s="144" t="s">
        <v>424</v>
      </c>
      <c r="N354" s="732" t="s">
        <v>163</v>
      </c>
      <c r="O354" s="318"/>
    </row>
    <row r="355" spans="1:15" x14ac:dyDescent="0.3">
      <c r="A355" s="318"/>
      <c r="B355" s="198" t="s">
        <v>5687</v>
      </c>
      <c r="C355" s="192"/>
      <c r="D355" s="192"/>
      <c r="E355" s="193"/>
      <c r="F355" s="193"/>
      <c r="G355" s="193"/>
      <c r="H355" s="192"/>
      <c r="I355" s="179" t="s">
        <v>163</v>
      </c>
      <c r="J355" s="184" t="s">
        <v>163</v>
      </c>
      <c r="K355" s="185" t="s">
        <v>163</v>
      </c>
      <c r="L355" s="179" t="str">
        <f>VLOOKUP(K355,CódigosRetorno!$A$2:$B$1683,2,FALSE)</f>
        <v>-</v>
      </c>
      <c r="M355" s="184"/>
      <c r="N355" s="186" t="s">
        <v>163</v>
      </c>
      <c r="O355" s="318"/>
    </row>
    <row r="356" spans="1:15" ht="24" x14ac:dyDescent="0.3">
      <c r="A356" s="318"/>
      <c r="B356" s="1160">
        <f>B353+1</f>
        <v>50</v>
      </c>
      <c r="C356" s="1101" t="s">
        <v>4004</v>
      </c>
      <c r="D356" s="1160" t="s">
        <v>3</v>
      </c>
      <c r="E356" s="1160" t="s">
        <v>8</v>
      </c>
      <c r="F356" s="151" t="s">
        <v>40</v>
      </c>
      <c r="G356" s="144" t="s">
        <v>5726</v>
      </c>
      <c r="H356" s="154" t="s">
        <v>4148</v>
      </c>
      <c r="I356" s="154" t="s">
        <v>4007</v>
      </c>
      <c r="J356" s="160" t="s">
        <v>171</v>
      </c>
      <c r="K356" s="160" t="s">
        <v>3729</v>
      </c>
      <c r="L356" s="152" t="str">
        <f>VLOOKUP(K356,CódigosRetorno!$A$2:$B$1683,2,FALSE)</f>
        <v>El valor del atributo no se encuentra en el catálogo</v>
      </c>
      <c r="M356" s="144" t="s">
        <v>424</v>
      </c>
      <c r="N356" s="732" t="s">
        <v>4652</v>
      </c>
      <c r="O356" s="318"/>
    </row>
    <row r="357" spans="1:15" ht="48" x14ac:dyDescent="0.3">
      <c r="A357" s="318"/>
      <c r="B357" s="1160"/>
      <c r="C357" s="1101"/>
      <c r="D357" s="1160"/>
      <c r="E357" s="1160"/>
      <c r="F357" s="151" t="s">
        <v>3906</v>
      </c>
      <c r="G357" s="144"/>
      <c r="H357" s="152" t="s">
        <v>4185</v>
      </c>
      <c r="I357" s="593" t="s">
        <v>6503</v>
      </c>
      <c r="J357" s="373" t="s">
        <v>171</v>
      </c>
      <c r="K357" s="374" t="s">
        <v>2654</v>
      </c>
      <c r="L357" s="152" t="str">
        <f>VLOOKUP(K357,CódigosRetorno!$A$2:$B$1683,2,FALSE)</f>
        <v>El dato ingresado en descripcion de leyenda no cumple con el formato establecido.</v>
      </c>
      <c r="M357" s="144" t="s">
        <v>424</v>
      </c>
      <c r="N357" s="739" t="s">
        <v>163</v>
      </c>
      <c r="O357" s="318"/>
    </row>
    <row r="358" spans="1:15" x14ac:dyDescent="0.3">
      <c r="A358" s="318"/>
      <c r="B358" s="187" t="s">
        <v>6141</v>
      </c>
      <c r="C358" s="179"/>
      <c r="D358" s="184"/>
      <c r="E358" s="184"/>
      <c r="F358" s="186"/>
      <c r="G358" s="184"/>
      <c r="H358" s="179" t="s">
        <v>163</v>
      </c>
      <c r="I358" s="179" t="s">
        <v>163</v>
      </c>
      <c r="J358" s="184" t="s">
        <v>163</v>
      </c>
      <c r="K358" s="185" t="s">
        <v>163</v>
      </c>
      <c r="L358" s="179" t="str">
        <f>VLOOKUP(K358,CódigosRetorno!$A$2:$B$1683,2,FALSE)</f>
        <v>-</v>
      </c>
      <c r="M358" s="184" t="s">
        <v>163</v>
      </c>
      <c r="N358" s="186" t="s">
        <v>163</v>
      </c>
      <c r="O358" s="318"/>
    </row>
    <row r="359" spans="1:15" ht="36" x14ac:dyDescent="0.3">
      <c r="A359" s="318"/>
      <c r="B359" s="975" t="s">
        <v>6604</v>
      </c>
      <c r="C359" s="1030" t="s">
        <v>5688</v>
      </c>
      <c r="D359" s="1008" t="s">
        <v>14</v>
      </c>
      <c r="E359" s="1008" t="s">
        <v>8</v>
      </c>
      <c r="F359" s="160" t="s">
        <v>5</v>
      </c>
      <c r="G359" s="151"/>
      <c r="H359" s="152" t="s">
        <v>4186</v>
      </c>
      <c r="I359" s="152" t="s">
        <v>4743</v>
      </c>
      <c r="J359" s="144" t="s">
        <v>1075</v>
      </c>
      <c r="K359" s="160" t="s">
        <v>3855</v>
      </c>
      <c r="L359" s="152" t="str">
        <f>VLOOKUP(K359,CódigosRetorno!$A$2:$B$1683,2,FALSE)</f>
        <v>No existe información en el nombre del concepto.</v>
      </c>
      <c r="M359" s="144" t="s">
        <v>424</v>
      </c>
      <c r="N359" s="739" t="s">
        <v>163</v>
      </c>
      <c r="O359" s="318"/>
    </row>
    <row r="360" spans="1:15" ht="24" x14ac:dyDescent="0.3">
      <c r="A360" s="318"/>
      <c r="B360" s="975"/>
      <c r="C360" s="1030"/>
      <c r="D360" s="1008"/>
      <c r="E360" s="1008"/>
      <c r="F360" s="1089" t="s">
        <v>40</v>
      </c>
      <c r="G360" s="1008" t="s">
        <v>5714</v>
      </c>
      <c r="H360" s="1030" t="s">
        <v>4187</v>
      </c>
      <c r="I360" s="152" t="s">
        <v>4541</v>
      </c>
      <c r="J360" s="406" t="s">
        <v>1075</v>
      </c>
      <c r="K360" s="377" t="s">
        <v>4379</v>
      </c>
      <c r="L360" s="152" t="str">
        <f>VLOOKUP(K360,CódigosRetorno!$A$2:$B$1683,2,FALSE)</f>
        <v>El dato ingresado como codigo de identificación de concepto tributario no es valido (catalogo nro 55)</v>
      </c>
      <c r="M360" s="144" t="s">
        <v>424</v>
      </c>
      <c r="N360" s="732" t="s">
        <v>4646</v>
      </c>
      <c r="O360" s="318"/>
    </row>
    <row r="361" spans="1:15" ht="24" x14ac:dyDescent="0.3">
      <c r="A361" s="318"/>
      <c r="B361" s="975"/>
      <c r="C361" s="1030"/>
      <c r="D361" s="1008"/>
      <c r="E361" s="1008"/>
      <c r="F361" s="1089"/>
      <c r="G361" s="1008"/>
      <c r="H361" s="1030"/>
      <c r="I361" s="152" t="s">
        <v>4661</v>
      </c>
      <c r="J361" s="144" t="s">
        <v>171</v>
      </c>
      <c r="K361" s="160" t="s">
        <v>4437</v>
      </c>
      <c r="L361" s="152" t="str">
        <f>VLOOKUP(K361,CódigosRetorno!$A$2:$B$1683,2,FALSE)</f>
        <v>El XML no contiene el tag de Créditos Hipotecarios: Tipo de préstamo</v>
      </c>
      <c r="M361" s="144" t="s">
        <v>424</v>
      </c>
      <c r="N361" s="732" t="s">
        <v>4646</v>
      </c>
      <c r="O361" s="318"/>
    </row>
    <row r="362" spans="1:15" ht="36" x14ac:dyDescent="0.3">
      <c r="A362" s="318"/>
      <c r="B362" s="975"/>
      <c r="C362" s="1030"/>
      <c r="D362" s="1008"/>
      <c r="E362" s="1008"/>
      <c r="F362" s="1089"/>
      <c r="G362" s="1008"/>
      <c r="H362" s="1030"/>
      <c r="I362" s="152" t="s">
        <v>4664</v>
      </c>
      <c r="J362" s="144" t="s">
        <v>171</v>
      </c>
      <c r="K362" s="160" t="s">
        <v>4438</v>
      </c>
      <c r="L362" s="152" t="str">
        <f>VLOOKUP(K362,CódigosRetorno!$A$2:$B$1683,2,FALSE)</f>
        <v>El XML no contiene el tag de Créditos Hipotecarios: Partida Registral</v>
      </c>
      <c r="M362" s="144" t="s">
        <v>424</v>
      </c>
      <c r="N362" s="739" t="s">
        <v>163</v>
      </c>
      <c r="O362" s="318"/>
    </row>
    <row r="363" spans="1:15" ht="24" x14ac:dyDescent="0.3">
      <c r="A363" s="318"/>
      <c r="B363" s="975"/>
      <c r="C363" s="1030"/>
      <c r="D363" s="1008"/>
      <c r="E363" s="1008"/>
      <c r="F363" s="1089"/>
      <c r="G363" s="1008"/>
      <c r="H363" s="1030"/>
      <c r="I363" s="152" t="s">
        <v>4662</v>
      </c>
      <c r="J363" s="144" t="s">
        <v>171</v>
      </c>
      <c r="K363" s="160" t="s">
        <v>4439</v>
      </c>
      <c r="L363" s="152" t="str">
        <f>VLOOKUP(K363,CódigosRetorno!$A$2:$B$1683,2,FALSE)</f>
        <v>El XML no contiene el tag de Créditos Hipotecarios: Número de contrato</v>
      </c>
      <c r="M363" s="144" t="s">
        <v>424</v>
      </c>
      <c r="N363" s="739" t="s">
        <v>163</v>
      </c>
      <c r="O363" s="318"/>
    </row>
    <row r="364" spans="1:15" ht="24" x14ac:dyDescent="0.3">
      <c r="A364" s="318"/>
      <c r="B364" s="975"/>
      <c r="C364" s="1030"/>
      <c r="D364" s="1008"/>
      <c r="E364" s="1008"/>
      <c r="F364" s="1089"/>
      <c r="G364" s="1008"/>
      <c r="H364" s="1030"/>
      <c r="I364" s="152" t="s">
        <v>4663</v>
      </c>
      <c r="J364" s="144" t="s">
        <v>171</v>
      </c>
      <c r="K364" s="160" t="s">
        <v>4440</v>
      </c>
      <c r="L364" s="152" t="str">
        <f>VLOOKUP(K364,CódigosRetorno!$A$2:$B$1683,2,FALSE)</f>
        <v>El XML no contiene el tag de Créditos Hipotecarios: Fecha de otorgamiento del crédito</v>
      </c>
      <c r="M364" s="144" t="s">
        <v>424</v>
      </c>
      <c r="N364" s="739" t="s">
        <v>163</v>
      </c>
      <c r="O364" s="318"/>
    </row>
    <row r="365" spans="1:15" ht="36" x14ac:dyDescent="0.3">
      <c r="A365" s="318"/>
      <c r="B365" s="975"/>
      <c r="C365" s="1030"/>
      <c r="D365" s="1008"/>
      <c r="E365" s="1008"/>
      <c r="F365" s="1089"/>
      <c r="G365" s="1008"/>
      <c r="H365" s="1030"/>
      <c r="I365" s="152" t="s">
        <v>4665</v>
      </c>
      <c r="J365" s="144" t="s">
        <v>171</v>
      </c>
      <c r="K365" s="160" t="s">
        <v>4441</v>
      </c>
      <c r="L365" s="152" t="str">
        <f>VLOOKUP(K365,CódigosRetorno!$A$2:$B$1683,2,FALSE)</f>
        <v>El XML no contiene el tag de Créditos Hipotecarios: Dirección del predio - Código de ubigeo</v>
      </c>
      <c r="M365" s="144" t="s">
        <v>424</v>
      </c>
      <c r="N365" s="739" t="s">
        <v>163</v>
      </c>
      <c r="O365" s="318"/>
    </row>
    <row r="366" spans="1:15" ht="36" x14ac:dyDescent="0.3">
      <c r="A366" s="318"/>
      <c r="B366" s="975"/>
      <c r="C366" s="1030"/>
      <c r="D366" s="1008"/>
      <c r="E366" s="1008"/>
      <c r="F366" s="1089"/>
      <c r="G366" s="1008"/>
      <c r="H366" s="1030"/>
      <c r="I366" s="152" t="s">
        <v>4666</v>
      </c>
      <c r="J366" s="144" t="s">
        <v>171</v>
      </c>
      <c r="K366" s="160" t="s">
        <v>4442</v>
      </c>
      <c r="L366" s="152" t="str">
        <f>VLOOKUP(K366,CódigosRetorno!$A$2:$B$1683,2,FALSE)</f>
        <v>El XML no contiene el tag de Créditos Hipotecarios: Dirección del predio - Dirección completa</v>
      </c>
      <c r="M366" s="144" t="s">
        <v>424</v>
      </c>
      <c r="N366" s="739" t="s">
        <v>163</v>
      </c>
      <c r="O366" s="318"/>
    </row>
    <row r="367" spans="1:15" ht="24" x14ac:dyDescent="0.3">
      <c r="A367" s="318"/>
      <c r="B367" s="975"/>
      <c r="C367" s="1030"/>
      <c r="D367" s="1008"/>
      <c r="E367" s="1008"/>
      <c r="F367" s="1089"/>
      <c r="G367" s="151" t="s">
        <v>3983</v>
      </c>
      <c r="H367" s="152" t="s">
        <v>3888</v>
      </c>
      <c r="I367" s="152" t="s">
        <v>6442</v>
      </c>
      <c r="J367" s="144" t="s">
        <v>1075</v>
      </c>
      <c r="K367" s="160" t="s">
        <v>4227</v>
      </c>
      <c r="L367" s="152" t="str">
        <f>VLOOKUP(K367,CódigosRetorno!$A$2:$B$1683,2,FALSE)</f>
        <v>El dato ingresado como atributo @listName es incorrecto.</v>
      </c>
      <c r="M367" s="144" t="s">
        <v>424</v>
      </c>
      <c r="N367" s="739" t="s">
        <v>163</v>
      </c>
      <c r="O367" s="318"/>
    </row>
    <row r="368" spans="1:15" ht="24" x14ac:dyDescent="0.3">
      <c r="A368" s="318"/>
      <c r="B368" s="975"/>
      <c r="C368" s="1030"/>
      <c r="D368" s="1008"/>
      <c r="E368" s="1008"/>
      <c r="F368" s="1089"/>
      <c r="G368" s="151" t="s">
        <v>3885</v>
      </c>
      <c r="H368" s="152" t="s">
        <v>3886</v>
      </c>
      <c r="I368" s="152" t="s">
        <v>4238</v>
      </c>
      <c r="J368" s="160" t="s">
        <v>1075</v>
      </c>
      <c r="K368" s="162" t="s">
        <v>4226</v>
      </c>
      <c r="L368" s="152" t="str">
        <f>VLOOKUP(K368,CódigosRetorno!$A$2:$B$1683,2,FALSE)</f>
        <v>El dato ingresado como atributo @listAgencyName es incorrecto.</v>
      </c>
      <c r="M368" s="144" t="s">
        <v>424</v>
      </c>
      <c r="N368" s="739" t="s">
        <v>163</v>
      </c>
      <c r="O368" s="318"/>
    </row>
    <row r="369" spans="1:15" ht="36" x14ac:dyDescent="0.3">
      <c r="A369" s="318"/>
      <c r="B369" s="975"/>
      <c r="C369" s="1030"/>
      <c r="D369" s="1008"/>
      <c r="E369" s="1008"/>
      <c r="F369" s="1089"/>
      <c r="G369" s="163" t="s">
        <v>3984</v>
      </c>
      <c r="H369" s="101" t="s">
        <v>3890</v>
      </c>
      <c r="I369" s="152" t="s">
        <v>6443</v>
      </c>
      <c r="J369" s="160" t="s">
        <v>1075</v>
      </c>
      <c r="K369" s="162" t="s">
        <v>4228</v>
      </c>
      <c r="L369" s="152" t="str">
        <f>VLOOKUP(K369,CódigosRetorno!$A$2:$B$1683,2,FALSE)</f>
        <v>El dato ingresado como atributo @listURI es incorrecto.</v>
      </c>
      <c r="M369" s="144" t="s">
        <v>424</v>
      </c>
      <c r="N369" s="739" t="s">
        <v>163</v>
      </c>
      <c r="O369" s="318"/>
    </row>
    <row r="370" spans="1:15" ht="36" x14ac:dyDescent="0.3">
      <c r="A370" s="318"/>
      <c r="B370" s="975"/>
      <c r="C370" s="1030"/>
      <c r="D370" s="1008"/>
      <c r="E370" s="1008"/>
      <c r="F370" s="1089" t="s">
        <v>4113</v>
      </c>
      <c r="G370" s="1089" t="s">
        <v>5734</v>
      </c>
      <c r="H370" s="1030" t="s">
        <v>4188</v>
      </c>
      <c r="I370" s="152" t="s">
        <v>5078</v>
      </c>
      <c r="J370" s="144" t="s">
        <v>171</v>
      </c>
      <c r="K370" s="160" t="s">
        <v>3787</v>
      </c>
      <c r="L370" s="152" t="str">
        <f>VLOOKUP(K370,CódigosRetorno!$A$2:$B$1683,2,FALSE)</f>
        <v>El XML no contiene tag o no existe información del valor del concepto por linea.</v>
      </c>
      <c r="M370" s="144" t="s">
        <v>424</v>
      </c>
      <c r="N370" s="739" t="s">
        <v>163</v>
      </c>
      <c r="O370" s="318"/>
    </row>
    <row r="371" spans="1:15" ht="24" x14ac:dyDescent="0.3">
      <c r="A371" s="318"/>
      <c r="B371" s="975"/>
      <c r="C371" s="1030"/>
      <c r="D371" s="1008"/>
      <c r="E371" s="1008"/>
      <c r="F371" s="1089"/>
      <c r="G371" s="1089"/>
      <c r="H371" s="1030"/>
      <c r="I371" s="152" t="s">
        <v>4883</v>
      </c>
      <c r="J371" s="144" t="s">
        <v>1075</v>
      </c>
      <c r="K371" s="160" t="s">
        <v>4401</v>
      </c>
      <c r="L371" s="152" t="str">
        <f>VLOOKUP(K371,CódigosRetorno!$A$2:$B$1683,2,FALSE)</f>
        <v>El dato ingresado como valor del concepto de la linea no cumple con el formato establecido.</v>
      </c>
      <c r="M371" s="144" t="s">
        <v>424</v>
      </c>
      <c r="N371" s="732" t="s">
        <v>4660</v>
      </c>
      <c r="O371" s="318"/>
    </row>
    <row r="372" spans="1:15" ht="24" x14ac:dyDescent="0.3">
      <c r="A372" s="318"/>
      <c r="B372" s="975"/>
      <c r="C372" s="1030"/>
      <c r="D372" s="1008"/>
      <c r="E372" s="1008"/>
      <c r="F372" s="1089"/>
      <c r="G372" s="1089"/>
      <c r="H372" s="1030"/>
      <c r="I372" s="152" t="s">
        <v>4884</v>
      </c>
      <c r="J372" s="144" t="s">
        <v>1075</v>
      </c>
      <c r="K372" s="160" t="s">
        <v>4401</v>
      </c>
      <c r="L372" s="152" t="str">
        <f>VLOOKUP(K372,CódigosRetorno!$A$2:$B$1683,2,FALSE)</f>
        <v>El dato ingresado como valor del concepto de la linea no cumple con el formato establecido.</v>
      </c>
      <c r="M372" s="144" t="s">
        <v>424</v>
      </c>
      <c r="N372" s="732" t="s">
        <v>4659</v>
      </c>
      <c r="O372" s="318"/>
    </row>
    <row r="373" spans="1:15" ht="60" x14ac:dyDescent="0.3">
      <c r="A373" s="318"/>
      <c r="B373" s="975"/>
      <c r="C373" s="1030"/>
      <c r="D373" s="1008"/>
      <c r="E373" s="1008"/>
      <c r="F373" s="1089"/>
      <c r="G373" s="1089"/>
      <c r="H373" s="1030"/>
      <c r="I373" s="593" t="s">
        <v>6499</v>
      </c>
      <c r="J373" s="588" t="s">
        <v>1075</v>
      </c>
      <c r="K373" s="373" t="s">
        <v>4401</v>
      </c>
      <c r="L373" s="152" t="str">
        <f>VLOOKUP(K373,CódigosRetorno!$A$2:$B$1683,2,FALSE)</f>
        <v>El dato ingresado como valor del concepto de la linea no cumple con el formato establecido.</v>
      </c>
      <c r="M373" s="144" t="s">
        <v>424</v>
      </c>
      <c r="N373" s="739" t="s">
        <v>163</v>
      </c>
      <c r="O373" s="318"/>
    </row>
    <row r="374" spans="1:15" ht="60" x14ac:dyDescent="0.3">
      <c r="A374" s="318"/>
      <c r="B374" s="975"/>
      <c r="C374" s="1030"/>
      <c r="D374" s="1008"/>
      <c r="E374" s="1008"/>
      <c r="F374" s="1089"/>
      <c r="G374" s="1089"/>
      <c r="H374" s="1030"/>
      <c r="I374" s="593" t="s">
        <v>6500</v>
      </c>
      <c r="J374" s="588" t="s">
        <v>1075</v>
      </c>
      <c r="K374" s="373" t="s">
        <v>4401</v>
      </c>
      <c r="L374" s="152" t="str">
        <f>VLOOKUP(K374,CódigosRetorno!$A$2:$B$1683,2,FALSE)</f>
        <v>El dato ingresado como valor del concepto de la linea no cumple con el formato establecido.</v>
      </c>
      <c r="M374" s="144" t="s">
        <v>424</v>
      </c>
      <c r="N374" s="739" t="s">
        <v>163</v>
      </c>
      <c r="O374" s="318"/>
    </row>
    <row r="375" spans="1:15" ht="24" x14ac:dyDescent="0.3">
      <c r="A375" s="318"/>
      <c r="B375" s="975"/>
      <c r="C375" s="1030"/>
      <c r="D375" s="1008"/>
      <c r="E375" s="1008"/>
      <c r="F375" s="1089"/>
      <c r="G375" s="1089"/>
      <c r="H375" s="1030"/>
      <c r="I375" s="152" t="s">
        <v>4319</v>
      </c>
      <c r="J375" s="144" t="s">
        <v>1075</v>
      </c>
      <c r="K375" s="160" t="s">
        <v>4401</v>
      </c>
      <c r="L375" s="152" t="str">
        <f>VLOOKUP(K375,CódigosRetorno!$A$2:$B$1683,2,FALSE)</f>
        <v>El dato ingresado como valor del concepto de la linea no cumple con el formato establecido.</v>
      </c>
      <c r="M375" s="144" t="s">
        <v>424</v>
      </c>
      <c r="N375" s="739" t="s">
        <v>163</v>
      </c>
      <c r="O375" s="318"/>
    </row>
    <row r="376" spans="1:15" ht="24" x14ac:dyDescent="0.3">
      <c r="A376" s="318"/>
      <c r="B376" s="975"/>
      <c r="C376" s="1030"/>
      <c r="D376" s="1008"/>
      <c r="E376" s="1008"/>
      <c r="F376" s="1089"/>
      <c r="G376" s="1089"/>
      <c r="H376" s="1030"/>
      <c r="I376" s="152" t="s">
        <v>4885</v>
      </c>
      <c r="J376" s="144" t="s">
        <v>1075</v>
      </c>
      <c r="K376" s="160" t="s">
        <v>4401</v>
      </c>
      <c r="L376" s="152" t="str">
        <f>VLOOKUP(K376,CódigosRetorno!$A$2:$B$1683,2,FALSE)</f>
        <v>El dato ingresado como valor del concepto de la linea no cumple con el formato establecido.</v>
      </c>
      <c r="M376" s="144" t="s">
        <v>424</v>
      </c>
      <c r="N376" s="732" t="s">
        <v>4642</v>
      </c>
      <c r="O376" s="318"/>
    </row>
    <row r="377" spans="1:15" ht="60" x14ac:dyDescent="0.3">
      <c r="A377" s="318"/>
      <c r="B377" s="975"/>
      <c r="C377" s="1030"/>
      <c r="D377" s="1008"/>
      <c r="E377" s="1008"/>
      <c r="F377" s="1089"/>
      <c r="G377" s="1089"/>
      <c r="H377" s="1030"/>
      <c r="I377" s="593" t="s">
        <v>6501</v>
      </c>
      <c r="J377" s="588" t="s">
        <v>1075</v>
      </c>
      <c r="K377" s="373" t="s">
        <v>4401</v>
      </c>
      <c r="L377" s="152" t="str">
        <f>VLOOKUP(K377,CódigosRetorno!$A$2:$B$1683,2,FALSE)</f>
        <v>El dato ingresado como valor del concepto de la linea no cumple con el formato establecido.</v>
      </c>
      <c r="M377" s="144" t="s">
        <v>424</v>
      </c>
      <c r="N377" s="739" t="s">
        <v>163</v>
      </c>
      <c r="O377" s="318"/>
    </row>
    <row r="378" spans="1:15" x14ac:dyDescent="0.3">
      <c r="A378" s="314"/>
      <c r="B378" s="300"/>
      <c r="C378" s="314"/>
      <c r="D378" s="316"/>
      <c r="E378" s="300"/>
      <c r="F378" s="316"/>
      <c r="G378" s="316"/>
      <c r="H378" s="317"/>
      <c r="I378" s="314"/>
      <c r="J378" s="300"/>
      <c r="K378" s="301"/>
      <c r="L378" s="317"/>
      <c r="M378" s="300"/>
      <c r="N378" s="300"/>
      <c r="O378" s="314"/>
    </row>
  </sheetData>
  <mergeCells count="398">
    <mergeCell ref="G302:G306"/>
    <mergeCell ref="H302:H306"/>
    <mergeCell ref="G293:G296"/>
    <mergeCell ref="H312:H313"/>
    <mergeCell ref="H283:H285"/>
    <mergeCell ref="G370:G377"/>
    <mergeCell ref="B353:B354"/>
    <mergeCell ref="C353:C354"/>
    <mergeCell ref="D353:D354"/>
    <mergeCell ref="E353:E354"/>
    <mergeCell ref="D277:D292"/>
    <mergeCell ref="F350:F351"/>
    <mergeCell ref="H370:H377"/>
    <mergeCell ref="G360:G366"/>
    <mergeCell ref="H360:H366"/>
    <mergeCell ref="G283:G285"/>
    <mergeCell ref="G319:G322"/>
    <mergeCell ref="H314:H317"/>
    <mergeCell ref="H310:H311"/>
    <mergeCell ref="H324:H328"/>
    <mergeCell ref="G332:G333"/>
    <mergeCell ref="H332:H333"/>
    <mergeCell ref="G350:G351"/>
    <mergeCell ref="H350:H351"/>
    <mergeCell ref="E277:E292"/>
    <mergeCell ref="F334:F335"/>
    <mergeCell ref="E293:E313"/>
    <mergeCell ref="F324:F328"/>
    <mergeCell ref="E256:E276"/>
    <mergeCell ref="F314:F317"/>
    <mergeCell ref="F289:F290"/>
    <mergeCell ref="F291:F292"/>
    <mergeCell ref="F298:F300"/>
    <mergeCell ref="F265:F269"/>
    <mergeCell ref="F275:F276"/>
    <mergeCell ref="F262:F263"/>
    <mergeCell ref="F310:F311"/>
    <mergeCell ref="F283:F285"/>
    <mergeCell ref="F270:F272"/>
    <mergeCell ref="F273:F274"/>
    <mergeCell ref="F312:F313"/>
    <mergeCell ref="F329:F331"/>
    <mergeCell ref="F319:F322"/>
    <mergeCell ref="F332:F333"/>
    <mergeCell ref="F293:F296"/>
    <mergeCell ref="F302:F306"/>
    <mergeCell ref="F307:F309"/>
    <mergeCell ref="G334:G335"/>
    <mergeCell ref="H334:H335"/>
    <mergeCell ref="G324:G328"/>
    <mergeCell ref="G312:G313"/>
    <mergeCell ref="G310:G311"/>
    <mergeCell ref="G314:G317"/>
    <mergeCell ref="B356:B357"/>
    <mergeCell ref="C356:C357"/>
    <mergeCell ref="D356:D357"/>
    <mergeCell ref="E356:E357"/>
    <mergeCell ref="D348:D349"/>
    <mergeCell ref="E348:E349"/>
    <mergeCell ref="E336:E347"/>
    <mergeCell ref="F346:F347"/>
    <mergeCell ref="G346:G347"/>
    <mergeCell ref="H346:H347"/>
    <mergeCell ref="H319:H322"/>
    <mergeCell ref="B359:B377"/>
    <mergeCell ref="C359:C377"/>
    <mergeCell ref="D359:D377"/>
    <mergeCell ref="E359:E377"/>
    <mergeCell ref="F360:F366"/>
    <mergeCell ref="F367:F369"/>
    <mergeCell ref="F370:F377"/>
    <mergeCell ref="B249:B255"/>
    <mergeCell ref="C249:C255"/>
    <mergeCell ref="D249:D255"/>
    <mergeCell ref="E249:E255"/>
    <mergeCell ref="B256:B276"/>
    <mergeCell ref="D350:D352"/>
    <mergeCell ref="E350:E352"/>
    <mergeCell ref="E314:E335"/>
    <mergeCell ref="B277:B292"/>
    <mergeCell ref="D256:D276"/>
    <mergeCell ref="B293:B313"/>
    <mergeCell ref="C293:C313"/>
    <mergeCell ref="D293:D313"/>
    <mergeCell ref="B348:B349"/>
    <mergeCell ref="B350:B352"/>
    <mergeCell ref="C350:C352"/>
    <mergeCell ref="C348:C349"/>
    <mergeCell ref="C277:C292"/>
    <mergeCell ref="B314:B335"/>
    <mergeCell ref="C314:C335"/>
    <mergeCell ref="D314:D335"/>
    <mergeCell ref="B336:B347"/>
    <mergeCell ref="B203:B224"/>
    <mergeCell ref="C203:C224"/>
    <mergeCell ref="D203:D224"/>
    <mergeCell ref="B244:B247"/>
    <mergeCell ref="C244:C247"/>
    <mergeCell ref="D244:D247"/>
    <mergeCell ref="C336:C347"/>
    <mergeCell ref="D336:D347"/>
    <mergeCell ref="C256:C276"/>
    <mergeCell ref="E244:E247"/>
    <mergeCell ref="F215:F218"/>
    <mergeCell ref="F219:F221"/>
    <mergeCell ref="F222:F223"/>
    <mergeCell ref="E203:E224"/>
    <mergeCell ref="B225:B243"/>
    <mergeCell ref="C225:C243"/>
    <mergeCell ref="D225:D243"/>
    <mergeCell ref="E225:E243"/>
    <mergeCell ref="F225:F226"/>
    <mergeCell ref="F238:F240"/>
    <mergeCell ref="F241:F242"/>
    <mergeCell ref="F212:F214"/>
    <mergeCell ref="F209:F211"/>
    <mergeCell ref="F244:F246"/>
    <mergeCell ref="F228:F230"/>
    <mergeCell ref="F232:F234"/>
    <mergeCell ref="F235:F237"/>
    <mergeCell ref="B128:B129"/>
    <mergeCell ref="C128:C129"/>
    <mergeCell ref="D128:D129"/>
    <mergeCell ref="E128:E129"/>
    <mergeCell ref="F128:F129"/>
    <mergeCell ref="G128:G129"/>
    <mergeCell ref="H128:H129"/>
    <mergeCell ref="B131:B137"/>
    <mergeCell ref="C131:C137"/>
    <mergeCell ref="D131:D137"/>
    <mergeCell ref="E131:E137"/>
    <mergeCell ref="F131:F134"/>
    <mergeCell ref="G131:G134"/>
    <mergeCell ref="H131:H134"/>
    <mergeCell ref="F135:F137"/>
    <mergeCell ref="B124:B127"/>
    <mergeCell ref="C124:C127"/>
    <mergeCell ref="D124:D127"/>
    <mergeCell ref="E126:E127"/>
    <mergeCell ref="F126:F127"/>
    <mergeCell ref="B122:B123"/>
    <mergeCell ref="C122:C123"/>
    <mergeCell ref="D122:D123"/>
    <mergeCell ref="E122:E123"/>
    <mergeCell ref="F122:F123"/>
    <mergeCell ref="E124:E125"/>
    <mergeCell ref="F124:F125"/>
    <mergeCell ref="B106:B111"/>
    <mergeCell ref="C106:C111"/>
    <mergeCell ref="D106:D111"/>
    <mergeCell ref="E106:E111"/>
    <mergeCell ref="F106:F107"/>
    <mergeCell ref="G106:G107"/>
    <mergeCell ref="H106:H107"/>
    <mergeCell ref="F115:F117"/>
    <mergeCell ref="G115:G117"/>
    <mergeCell ref="H115:H117"/>
    <mergeCell ref="B112:B120"/>
    <mergeCell ref="C112:C120"/>
    <mergeCell ref="D112:D120"/>
    <mergeCell ref="E112:E120"/>
    <mergeCell ref="F112:F114"/>
    <mergeCell ref="G112:G114"/>
    <mergeCell ref="H112:H114"/>
    <mergeCell ref="F109:F111"/>
    <mergeCell ref="F118:F120"/>
    <mergeCell ref="B75:B76"/>
    <mergeCell ref="C75:C76"/>
    <mergeCell ref="D75:D76"/>
    <mergeCell ref="E75:E76"/>
    <mergeCell ref="F75:F76"/>
    <mergeCell ref="H84:H97"/>
    <mergeCell ref="B98:B105"/>
    <mergeCell ref="C98:C105"/>
    <mergeCell ref="D98:D105"/>
    <mergeCell ref="E98:E105"/>
    <mergeCell ref="F98:F102"/>
    <mergeCell ref="G98:G102"/>
    <mergeCell ref="H98:H102"/>
    <mergeCell ref="B84:B97"/>
    <mergeCell ref="C84:C97"/>
    <mergeCell ref="D84:D97"/>
    <mergeCell ref="E84:E97"/>
    <mergeCell ref="F84:F97"/>
    <mergeCell ref="G84:G97"/>
    <mergeCell ref="B77:B82"/>
    <mergeCell ref="C77:C82"/>
    <mergeCell ref="D77:D82"/>
    <mergeCell ref="E77:E82"/>
    <mergeCell ref="F79:F81"/>
    <mergeCell ref="C65:C74"/>
    <mergeCell ref="D65:D74"/>
    <mergeCell ref="E65:E71"/>
    <mergeCell ref="F65:F69"/>
    <mergeCell ref="G65:G69"/>
    <mergeCell ref="E72:E74"/>
    <mergeCell ref="H65:H69"/>
    <mergeCell ref="F70:F71"/>
    <mergeCell ref="G70:G71"/>
    <mergeCell ref="H70:H71"/>
    <mergeCell ref="F72:F74"/>
    <mergeCell ref="B60:B63"/>
    <mergeCell ref="C60:C63"/>
    <mergeCell ref="D60:D63"/>
    <mergeCell ref="E60:E61"/>
    <mergeCell ref="F60:F61"/>
    <mergeCell ref="G60:G61"/>
    <mergeCell ref="C48:C59"/>
    <mergeCell ref="D48:D59"/>
    <mergeCell ref="E48:E59"/>
    <mergeCell ref="F52:F53"/>
    <mergeCell ref="F57:F59"/>
    <mergeCell ref="B65:B74"/>
    <mergeCell ref="B35:B43"/>
    <mergeCell ref="C35:C43"/>
    <mergeCell ref="D35:D43"/>
    <mergeCell ref="E35:E40"/>
    <mergeCell ref="E41:E43"/>
    <mergeCell ref="F35:F38"/>
    <mergeCell ref="G35:G38"/>
    <mergeCell ref="B29:B31"/>
    <mergeCell ref="C29:C31"/>
    <mergeCell ref="D29:D31"/>
    <mergeCell ref="E29:E31"/>
    <mergeCell ref="F29:F31"/>
    <mergeCell ref="G29:G31"/>
    <mergeCell ref="B48:B59"/>
    <mergeCell ref="F39:F40"/>
    <mergeCell ref="F41:F43"/>
    <mergeCell ref="B45:B47"/>
    <mergeCell ref="C45:C47"/>
    <mergeCell ref="D45:D47"/>
    <mergeCell ref="E45:E47"/>
    <mergeCell ref="F45:F47"/>
    <mergeCell ref="E62:E63"/>
    <mergeCell ref="F62:F63"/>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03:F105"/>
    <mergeCell ref="F138:F146"/>
    <mergeCell ref="F161:F164"/>
    <mergeCell ref="G161:G164"/>
    <mergeCell ref="H161:H164"/>
    <mergeCell ref="H138:H146"/>
    <mergeCell ref="G138:G146"/>
    <mergeCell ref="G166:G168"/>
    <mergeCell ref="G170:G176"/>
    <mergeCell ref="H170:H176"/>
    <mergeCell ref="H150:H151"/>
    <mergeCell ref="F166:F168"/>
    <mergeCell ref="F170:F176"/>
    <mergeCell ref="F153:F154"/>
    <mergeCell ref="G153:G154"/>
    <mergeCell ref="H153:H154"/>
    <mergeCell ref="F156:F157"/>
    <mergeCell ref="G156:G157"/>
    <mergeCell ref="H156:H157"/>
    <mergeCell ref="F158:F160"/>
    <mergeCell ref="H147:H148"/>
    <mergeCell ref="F147:F148"/>
    <mergeCell ref="G147:G148"/>
    <mergeCell ref="G124:G125"/>
    <mergeCell ref="H35:H38"/>
    <mergeCell ref="H29:H31"/>
    <mergeCell ref="G75:G76"/>
    <mergeCell ref="H75:H76"/>
    <mergeCell ref="G122:G123"/>
    <mergeCell ref="H122:H123"/>
    <mergeCell ref="G39:G40"/>
    <mergeCell ref="H39:H40"/>
    <mergeCell ref="H60:H61"/>
    <mergeCell ref="G45:G47"/>
    <mergeCell ref="H45:H47"/>
    <mergeCell ref="F182:F187"/>
    <mergeCell ref="F256:F260"/>
    <mergeCell ref="G273:G274"/>
    <mergeCell ref="H291:H292"/>
    <mergeCell ref="H244:H246"/>
    <mergeCell ref="F205:F207"/>
    <mergeCell ref="F197:F199"/>
    <mergeCell ref="H222:H223"/>
    <mergeCell ref="F178:F181"/>
    <mergeCell ref="F200:F201"/>
    <mergeCell ref="H212:H214"/>
    <mergeCell ref="G205:G207"/>
    <mergeCell ref="H205:H207"/>
    <mergeCell ref="G200:G201"/>
    <mergeCell ref="H200:H201"/>
    <mergeCell ref="H215:H218"/>
    <mergeCell ref="G215:G218"/>
    <mergeCell ref="G222:G223"/>
    <mergeCell ref="G212:G214"/>
    <mergeCell ref="G241:G242"/>
    <mergeCell ref="H241:H242"/>
    <mergeCell ref="G209:G211"/>
    <mergeCell ref="H209:H211"/>
    <mergeCell ref="G289:G290"/>
    <mergeCell ref="H124:H125"/>
    <mergeCell ref="H178:H181"/>
    <mergeCell ref="G182:G187"/>
    <mergeCell ref="H182:H187"/>
    <mergeCell ref="H293:H296"/>
    <mergeCell ref="G298:G300"/>
    <mergeCell ref="H249:H254"/>
    <mergeCell ref="H256:H260"/>
    <mergeCell ref="H273:H274"/>
    <mergeCell ref="G225:G226"/>
    <mergeCell ref="H225:H226"/>
    <mergeCell ref="G228:G230"/>
    <mergeCell ref="H228:H230"/>
    <mergeCell ref="G232:G234"/>
    <mergeCell ref="H232:H234"/>
    <mergeCell ref="G235:G237"/>
    <mergeCell ref="H235:H237"/>
    <mergeCell ref="G244:G246"/>
    <mergeCell ref="H298:H300"/>
    <mergeCell ref="F191:F196"/>
    <mergeCell ref="F277:F279"/>
    <mergeCell ref="H289:H290"/>
    <mergeCell ref="H191:H196"/>
    <mergeCell ref="G291:G292"/>
    <mergeCell ref="H265:H269"/>
    <mergeCell ref="F249:F254"/>
    <mergeCell ref="G249:G254"/>
    <mergeCell ref="G256:G260"/>
    <mergeCell ref="G262:G263"/>
    <mergeCell ref="H262:H263"/>
    <mergeCell ref="G275:G276"/>
    <mergeCell ref="H275:H276"/>
    <mergeCell ref="G265:G269"/>
    <mergeCell ref="H277:H279"/>
    <mergeCell ref="G277:G279"/>
    <mergeCell ref="F188:F190"/>
    <mergeCell ref="G178:G181"/>
    <mergeCell ref="D138:D147"/>
    <mergeCell ref="E138:E147"/>
    <mergeCell ref="B150:B152"/>
    <mergeCell ref="C150:C152"/>
    <mergeCell ref="D150:D152"/>
    <mergeCell ref="E150:E152"/>
    <mergeCell ref="H166:H168"/>
    <mergeCell ref="B153:B160"/>
    <mergeCell ref="C153:C160"/>
    <mergeCell ref="D153:D160"/>
    <mergeCell ref="E153:E160"/>
    <mergeCell ref="B161:B165"/>
    <mergeCell ref="B166:B202"/>
    <mergeCell ref="C166:C202"/>
    <mergeCell ref="D166:D202"/>
    <mergeCell ref="C161:C165"/>
    <mergeCell ref="D161:D165"/>
    <mergeCell ref="E161:E165"/>
    <mergeCell ref="G191:G196"/>
    <mergeCell ref="B138:B148"/>
    <mergeCell ref="C138:C148"/>
    <mergeCell ref="E166:E202"/>
  </mergeCells>
  <pageMargins left="0.7" right="0.7" top="0.75" bottom="0.75" header="0.3" footer="0.3"/>
  <pageSetup paperSize="9" orientation="portrait" r:id="rId1"/>
  <ignoredErrors>
    <ignoredError sqref="K83:K90 K5:K8 K19:K22 K348:K353 K36 K149:K152 K154:K156 K48:K68 K103:K122 K70:K76 K39:K42 K255 K244:K247 K249:K251 K165:K167 K169:K173 K261:K266 K279:K284 K297:K303 K323:K325 K270:K277 K218:K224 K286:K292 K305:K313 K327:K335 K318:K321 K135:K137 K158:K162 K355:K377 K257 K294 K315:K316 K197:K208 K24:K34 K175:K177 K124 K126:K131 K10:K12 K179:K193 K210:K216 K44:K45 K17 K92:K100"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3"/>
  <sheetViews>
    <sheetView zoomScaleNormal="100" workbookViewId="0">
      <pane xSplit="3" ySplit="2" topLeftCell="D11" activePane="bottomRight" state="frozen"/>
      <selection activeCell="C2" sqref="C2"/>
      <selection pane="topRight" activeCell="C2" sqref="C2"/>
      <selection pane="bottomLeft" activeCell="C2" sqref="C2"/>
      <selection pane="bottomRight" activeCell="K19" sqref="K19"/>
    </sheetView>
  </sheetViews>
  <sheetFormatPr baseColWidth="10" defaultColWidth="0" defaultRowHeight="14.4" zeroHeight="1" x14ac:dyDescent="0.3"/>
  <cols>
    <col min="1" max="1" width="2.5546875" customWidth="1"/>
    <col min="2" max="2" width="4.44140625" customWidth="1"/>
    <col min="3" max="3" width="23.44140625" customWidth="1"/>
    <col min="4" max="5" width="11.109375" bestFit="1" customWidth="1"/>
    <col min="6" max="6" width="10.5546875" customWidth="1"/>
    <col min="7" max="7" width="37" customWidth="1"/>
    <col min="8" max="8" width="31.5546875" customWidth="1"/>
    <col min="9" max="10" width="8.44140625" customWidth="1"/>
    <col min="11" max="11" width="60.44140625" customWidth="1"/>
    <col min="12" max="12" width="21.44140625" customWidth="1"/>
    <col min="13" max="13" width="2.5546875" customWidth="1"/>
    <col min="14" max="27" width="0" hidden="1" customWidth="1"/>
    <col min="28" max="16384" width="11.5546875" hidden="1"/>
  </cols>
  <sheetData>
    <row r="1" spans="1:13" ht="12" customHeight="1" x14ac:dyDescent="0.3">
      <c r="A1" s="288"/>
      <c r="B1" s="293"/>
      <c r="C1" s="295"/>
      <c r="D1" s="291"/>
      <c r="E1" s="291"/>
      <c r="F1" s="291"/>
      <c r="G1" s="291"/>
      <c r="H1" s="291"/>
      <c r="I1" s="292"/>
      <c r="J1" s="292"/>
      <c r="K1" s="348"/>
      <c r="L1" s="292"/>
      <c r="M1" s="288"/>
    </row>
    <row r="2" spans="1:13" ht="24" customHeight="1" x14ac:dyDescent="0.3">
      <c r="A2" s="356"/>
      <c r="B2" s="77" t="s">
        <v>0</v>
      </c>
      <c r="C2" s="77" t="s">
        <v>53</v>
      </c>
      <c r="D2" s="77" t="s">
        <v>2815</v>
      </c>
      <c r="E2" s="77" t="s">
        <v>5084</v>
      </c>
      <c r="F2" s="77" t="s">
        <v>2</v>
      </c>
      <c r="G2" s="77" t="s">
        <v>5085</v>
      </c>
      <c r="H2" s="77" t="s">
        <v>5086</v>
      </c>
      <c r="I2" s="77" t="s">
        <v>5087</v>
      </c>
      <c r="J2" s="77" t="s">
        <v>5088</v>
      </c>
      <c r="K2" s="77" t="s">
        <v>5089</v>
      </c>
      <c r="L2" s="77" t="s">
        <v>5173</v>
      </c>
      <c r="M2" s="349"/>
    </row>
    <row r="3" spans="1:13" x14ac:dyDescent="0.3">
      <c r="A3" s="289"/>
      <c r="B3" s="1186">
        <v>1</v>
      </c>
      <c r="C3" s="1189" t="s">
        <v>5091</v>
      </c>
      <c r="D3" s="1186" t="s">
        <v>4</v>
      </c>
      <c r="E3" s="1186" t="s">
        <v>20</v>
      </c>
      <c r="F3" s="1192" t="s">
        <v>5183</v>
      </c>
      <c r="G3" s="1189" t="s">
        <v>5092</v>
      </c>
      <c r="H3" s="1189" t="s">
        <v>5093</v>
      </c>
      <c r="I3" s="368">
        <v>2111</v>
      </c>
      <c r="J3" s="368" t="s">
        <v>1075</v>
      </c>
      <c r="K3" s="367" t="s">
        <v>208</v>
      </c>
      <c r="L3" s="791" t="s">
        <v>5094</v>
      </c>
      <c r="M3" s="350"/>
    </row>
    <row r="4" spans="1:13" x14ac:dyDescent="0.3">
      <c r="A4" s="289"/>
      <c r="B4" s="1188"/>
      <c r="C4" s="1191"/>
      <c r="D4" s="1188"/>
      <c r="E4" s="1188"/>
      <c r="F4" s="1194"/>
      <c r="G4" s="1191"/>
      <c r="H4" s="1191"/>
      <c r="I4" s="368">
        <v>2110</v>
      </c>
      <c r="J4" s="368" t="s">
        <v>1075</v>
      </c>
      <c r="K4" s="367" t="s">
        <v>209</v>
      </c>
      <c r="L4" s="791" t="s">
        <v>5094</v>
      </c>
      <c r="M4" s="350"/>
    </row>
    <row r="5" spans="1:13" ht="24" x14ac:dyDescent="0.3">
      <c r="A5" s="289"/>
      <c r="B5" s="1186">
        <f>B3+1</f>
        <v>2</v>
      </c>
      <c r="C5" s="1189" t="s">
        <v>5095</v>
      </c>
      <c r="D5" s="1186" t="s">
        <v>4</v>
      </c>
      <c r="E5" s="1186" t="s">
        <v>5096</v>
      </c>
      <c r="F5" s="1192" t="s">
        <v>5184</v>
      </c>
      <c r="G5" s="1189" t="s">
        <v>5097</v>
      </c>
      <c r="H5" s="1189" t="s">
        <v>5098</v>
      </c>
      <c r="I5" s="368">
        <v>2113</v>
      </c>
      <c r="J5" s="368" t="s">
        <v>1075</v>
      </c>
      <c r="K5" s="367" t="s">
        <v>5753</v>
      </c>
      <c r="L5" s="791" t="s">
        <v>5094</v>
      </c>
      <c r="M5" s="350"/>
    </row>
    <row r="6" spans="1:13" x14ac:dyDescent="0.3">
      <c r="A6" s="289"/>
      <c r="B6" s="1188"/>
      <c r="C6" s="1191"/>
      <c r="D6" s="1188"/>
      <c r="E6" s="1188"/>
      <c r="F6" s="1194"/>
      <c r="G6" s="1191"/>
      <c r="H6" s="1191"/>
      <c r="I6" s="368">
        <v>2112</v>
      </c>
      <c r="J6" s="368" t="s">
        <v>1075</v>
      </c>
      <c r="K6" s="367" t="s">
        <v>213</v>
      </c>
      <c r="L6" s="791" t="s">
        <v>5094</v>
      </c>
      <c r="M6" s="350"/>
    </row>
    <row r="7" spans="1:13" ht="24" x14ac:dyDescent="0.3">
      <c r="A7" s="289"/>
      <c r="B7" s="1186">
        <f>B5+1</f>
        <v>3</v>
      </c>
      <c r="C7" s="1189" t="s">
        <v>5099</v>
      </c>
      <c r="D7" s="1186" t="s">
        <v>4</v>
      </c>
      <c r="E7" s="1186" t="s">
        <v>5100</v>
      </c>
      <c r="F7" s="1192"/>
      <c r="G7" s="1189" t="s">
        <v>5101</v>
      </c>
      <c r="H7" s="1189" t="s">
        <v>5102</v>
      </c>
      <c r="I7" s="368">
        <v>1002</v>
      </c>
      <c r="J7" s="368" t="s">
        <v>1075</v>
      </c>
      <c r="K7" s="367" t="s">
        <v>5754</v>
      </c>
      <c r="L7" s="791" t="s">
        <v>5094</v>
      </c>
      <c r="M7" s="350"/>
    </row>
    <row r="8" spans="1:13" x14ac:dyDescent="0.3">
      <c r="A8" s="289"/>
      <c r="B8" s="1188"/>
      <c r="C8" s="1191"/>
      <c r="D8" s="1188"/>
      <c r="E8" s="1188"/>
      <c r="F8" s="1194"/>
      <c r="G8" s="1191"/>
      <c r="H8" s="1191"/>
      <c r="I8" s="368">
        <v>2803</v>
      </c>
      <c r="J8" s="368" t="s">
        <v>1075</v>
      </c>
      <c r="K8" s="367" t="s">
        <v>1473</v>
      </c>
      <c r="L8" s="791" t="s">
        <v>5094</v>
      </c>
      <c r="M8" s="350"/>
    </row>
    <row r="9" spans="1:13" ht="24" x14ac:dyDescent="0.3">
      <c r="A9" s="288"/>
      <c r="B9" s="1186">
        <f>B7+1</f>
        <v>4</v>
      </c>
      <c r="C9" s="1189" t="s">
        <v>5103</v>
      </c>
      <c r="D9" s="1186" t="s">
        <v>4</v>
      </c>
      <c r="E9" s="1186" t="s">
        <v>5096</v>
      </c>
      <c r="F9" s="1186" t="s">
        <v>21</v>
      </c>
      <c r="G9" s="1189" t="s">
        <v>5104</v>
      </c>
      <c r="H9" s="1189" t="s">
        <v>5174</v>
      </c>
      <c r="I9" s="166">
        <v>1010</v>
      </c>
      <c r="J9" s="368" t="s">
        <v>171</v>
      </c>
      <c r="K9" s="170" t="s">
        <v>218</v>
      </c>
      <c r="L9" s="622" t="s">
        <v>5757</v>
      </c>
      <c r="M9" s="351"/>
    </row>
    <row r="10" spans="1:13" x14ac:dyDescent="0.3">
      <c r="A10" s="288"/>
      <c r="B10" s="1187"/>
      <c r="C10" s="1190"/>
      <c r="D10" s="1187"/>
      <c r="E10" s="1187"/>
      <c r="F10" s="1187"/>
      <c r="G10" s="1190"/>
      <c r="H10" s="1190"/>
      <c r="I10" s="166">
        <v>1009</v>
      </c>
      <c r="J10" s="368" t="s">
        <v>1075</v>
      </c>
      <c r="K10" s="170" t="s">
        <v>5755</v>
      </c>
      <c r="L10" s="622" t="s">
        <v>5094</v>
      </c>
      <c r="M10" s="351"/>
    </row>
    <row r="11" spans="1:13" ht="24" x14ac:dyDescent="0.3">
      <c r="A11" s="288"/>
      <c r="B11" s="1188"/>
      <c r="C11" s="1191"/>
      <c r="D11" s="1188"/>
      <c r="E11" s="1188"/>
      <c r="F11" s="1188"/>
      <c r="G11" s="1191"/>
      <c r="H11" s="1191"/>
      <c r="I11" s="166">
        <v>2804</v>
      </c>
      <c r="J11" s="791" t="s">
        <v>1075</v>
      </c>
      <c r="K11" s="170" t="s">
        <v>1471</v>
      </c>
      <c r="L11" s="622" t="s">
        <v>5094</v>
      </c>
      <c r="M11" s="351"/>
    </row>
    <row r="12" spans="1:13" ht="28.5" customHeight="1" x14ac:dyDescent="0.3">
      <c r="A12" s="288"/>
      <c r="B12" s="1186">
        <f>B9+1</f>
        <v>5</v>
      </c>
      <c r="C12" s="1189" t="s">
        <v>5105</v>
      </c>
      <c r="D12" s="1186" t="s">
        <v>4</v>
      </c>
      <c r="E12" s="1186" t="s">
        <v>5106</v>
      </c>
      <c r="F12" s="1192" t="s">
        <v>5107</v>
      </c>
      <c r="G12" s="1189" t="s">
        <v>5108</v>
      </c>
      <c r="H12" s="1186"/>
      <c r="I12" s="166">
        <v>2805</v>
      </c>
      <c r="J12" s="368" t="s">
        <v>1075</v>
      </c>
      <c r="K12" s="170" t="s">
        <v>1469</v>
      </c>
      <c r="L12" s="622" t="s">
        <v>5094</v>
      </c>
      <c r="M12" s="351"/>
    </row>
    <row r="13" spans="1:13" x14ac:dyDescent="0.3">
      <c r="A13" s="288"/>
      <c r="B13" s="1188"/>
      <c r="C13" s="1191"/>
      <c r="D13" s="1188"/>
      <c r="E13" s="1188"/>
      <c r="F13" s="1194"/>
      <c r="G13" s="1191"/>
      <c r="H13" s="1188"/>
      <c r="I13" s="166">
        <v>2806</v>
      </c>
      <c r="J13" s="368" t="s">
        <v>1075</v>
      </c>
      <c r="K13" s="170" t="s">
        <v>5760</v>
      </c>
      <c r="L13" s="622" t="s">
        <v>5094</v>
      </c>
      <c r="M13" s="351"/>
    </row>
    <row r="14" spans="1:13" x14ac:dyDescent="0.3">
      <c r="A14" s="288"/>
      <c r="B14" s="1186">
        <f>B12+1</f>
        <v>6</v>
      </c>
      <c r="C14" s="1189" t="s">
        <v>5109</v>
      </c>
      <c r="D14" s="1186" t="s">
        <v>4</v>
      </c>
      <c r="E14" s="1186" t="s">
        <v>5096</v>
      </c>
      <c r="F14" s="1186" t="s">
        <v>21</v>
      </c>
      <c r="G14" s="1189" t="s">
        <v>5110</v>
      </c>
      <c r="H14" s="1189" t="s">
        <v>5111</v>
      </c>
      <c r="I14" s="166">
        <v>2807</v>
      </c>
      <c r="J14" s="368" t="s">
        <v>171</v>
      </c>
      <c r="K14" s="170" t="s">
        <v>1466</v>
      </c>
      <c r="L14" s="622" t="s">
        <v>5115</v>
      </c>
      <c r="M14" s="351"/>
    </row>
    <row r="15" spans="1:13" x14ac:dyDescent="0.3">
      <c r="A15" s="288"/>
      <c r="B15" s="1187"/>
      <c r="C15" s="1190"/>
      <c r="D15" s="1187"/>
      <c r="E15" s="1187"/>
      <c r="F15" s="1187"/>
      <c r="G15" s="1190"/>
      <c r="H15" s="1190"/>
      <c r="I15" s="166">
        <v>2808</v>
      </c>
      <c r="J15" s="368" t="s">
        <v>171</v>
      </c>
      <c r="K15" s="170" t="s">
        <v>1464</v>
      </c>
      <c r="L15" s="622" t="s">
        <v>5115</v>
      </c>
      <c r="M15" s="351"/>
    </row>
    <row r="16" spans="1:13" ht="24" x14ac:dyDescent="0.3">
      <c r="A16" s="288"/>
      <c r="B16" s="1187"/>
      <c r="C16" s="1190"/>
      <c r="D16" s="1187"/>
      <c r="E16" s="1187"/>
      <c r="F16" s="1187"/>
      <c r="G16" s="1190"/>
      <c r="H16" s="1190"/>
      <c r="I16" s="166">
        <v>2809</v>
      </c>
      <c r="J16" s="368" t="s">
        <v>1075</v>
      </c>
      <c r="K16" s="170" t="s">
        <v>1462</v>
      </c>
      <c r="L16" s="622" t="s">
        <v>5094</v>
      </c>
      <c r="M16" s="351"/>
    </row>
    <row r="17" spans="1:13" ht="24" x14ac:dyDescent="0.3">
      <c r="A17" s="288"/>
      <c r="B17" s="1187"/>
      <c r="C17" s="1190"/>
      <c r="D17" s="1187"/>
      <c r="E17" s="1187"/>
      <c r="F17" s="1187"/>
      <c r="G17" s="1190"/>
      <c r="H17" s="1191"/>
      <c r="I17" s="822">
        <v>2810</v>
      </c>
      <c r="J17" s="826" t="s">
        <v>1075</v>
      </c>
      <c r="K17" s="170" t="s">
        <v>1460</v>
      </c>
      <c r="L17" s="622" t="s">
        <v>5094</v>
      </c>
      <c r="M17" s="351"/>
    </row>
    <row r="18" spans="1:13" ht="36" x14ac:dyDescent="0.3">
      <c r="A18" s="288"/>
      <c r="B18" s="1188"/>
      <c r="C18" s="1191"/>
      <c r="D18" s="1188"/>
      <c r="E18" s="1188"/>
      <c r="F18" s="1188"/>
      <c r="G18" s="1191"/>
      <c r="H18" s="366" t="s">
        <v>7067</v>
      </c>
      <c r="I18" s="166">
        <v>4196</v>
      </c>
      <c r="J18" s="368" t="s">
        <v>1075</v>
      </c>
      <c r="K18" s="170" t="s">
        <v>1081</v>
      </c>
      <c r="L18" s="622" t="s">
        <v>5094</v>
      </c>
      <c r="M18" s="351"/>
    </row>
    <row r="19" spans="1:13" ht="48.6" customHeight="1" x14ac:dyDescent="0.3">
      <c r="A19" s="288"/>
      <c r="B19" s="1186">
        <f>B14+1</f>
        <v>7</v>
      </c>
      <c r="C19" s="1189" t="s">
        <v>5113</v>
      </c>
      <c r="D19" s="1186" t="s">
        <v>4</v>
      </c>
      <c r="E19" s="1186" t="s">
        <v>5106</v>
      </c>
      <c r="F19" s="1192" t="s">
        <v>5107</v>
      </c>
      <c r="G19" s="1189" t="s">
        <v>5114</v>
      </c>
      <c r="H19" s="1186"/>
      <c r="I19" s="166">
        <v>2811</v>
      </c>
      <c r="J19" s="368" t="s">
        <v>1075</v>
      </c>
      <c r="K19" s="170" t="s">
        <v>1458</v>
      </c>
      <c r="L19" s="622" t="s">
        <v>5094</v>
      </c>
      <c r="M19" s="351"/>
    </row>
    <row r="20" spans="1:13" ht="48.6" customHeight="1" x14ac:dyDescent="0.3">
      <c r="A20" s="288"/>
      <c r="B20" s="1188"/>
      <c r="C20" s="1191"/>
      <c r="D20" s="1188"/>
      <c r="E20" s="1188"/>
      <c r="F20" s="1194"/>
      <c r="G20" s="1191"/>
      <c r="H20" s="1188"/>
      <c r="I20" s="166">
        <v>2812</v>
      </c>
      <c r="J20" s="368" t="s">
        <v>1075</v>
      </c>
      <c r="K20" s="170" t="s">
        <v>5762</v>
      </c>
      <c r="L20" s="622" t="s">
        <v>5094</v>
      </c>
      <c r="M20" s="351"/>
    </row>
    <row r="21" spans="1:13" ht="24" x14ac:dyDescent="0.3">
      <c r="A21" s="288"/>
      <c r="B21" s="1199">
        <f>B19+1</f>
        <v>8</v>
      </c>
      <c r="C21" s="1204" t="s">
        <v>5118</v>
      </c>
      <c r="D21" s="1200" t="s">
        <v>4</v>
      </c>
      <c r="E21" s="1200" t="s">
        <v>11</v>
      </c>
      <c r="F21" s="1200"/>
      <c r="G21" s="1204" t="s">
        <v>5116</v>
      </c>
      <c r="H21" s="367" t="s">
        <v>5117</v>
      </c>
      <c r="I21" s="166">
        <v>2813</v>
      </c>
      <c r="J21" s="166" t="s">
        <v>1075</v>
      </c>
      <c r="K21" s="170" t="s">
        <v>1454</v>
      </c>
      <c r="L21" s="622" t="s">
        <v>5094</v>
      </c>
      <c r="M21" s="351"/>
    </row>
    <row r="22" spans="1:13" ht="24" x14ac:dyDescent="0.3">
      <c r="A22" s="288"/>
      <c r="B22" s="1199"/>
      <c r="C22" s="1204"/>
      <c r="D22" s="1200"/>
      <c r="E22" s="1200"/>
      <c r="F22" s="1200"/>
      <c r="G22" s="1204"/>
      <c r="H22" s="654"/>
      <c r="I22" s="649">
        <v>2814</v>
      </c>
      <c r="J22" s="649" t="s">
        <v>1075</v>
      </c>
      <c r="K22" s="170" t="s">
        <v>1452</v>
      </c>
      <c r="L22" s="622" t="s">
        <v>5094</v>
      </c>
      <c r="M22" s="351"/>
    </row>
    <row r="23" spans="1:13" ht="36" x14ac:dyDescent="0.3">
      <c r="A23" s="288"/>
      <c r="B23" s="1199"/>
      <c r="C23" s="1204"/>
      <c r="D23" s="1200"/>
      <c r="E23" s="1200"/>
      <c r="F23" s="1200"/>
      <c r="G23" s="1204"/>
      <c r="H23" s="367" t="s">
        <v>5119</v>
      </c>
      <c r="I23" s="99">
        <v>2815</v>
      </c>
      <c r="J23" s="99" t="s">
        <v>7136</v>
      </c>
      <c r="K23" s="657" t="s">
        <v>6421</v>
      </c>
      <c r="L23" s="622" t="s">
        <v>5115</v>
      </c>
      <c r="M23" s="351"/>
    </row>
    <row r="24" spans="1:13" ht="24" customHeight="1" x14ac:dyDescent="0.3">
      <c r="A24" s="288"/>
      <c r="B24" s="1205">
        <f>B21+1</f>
        <v>9</v>
      </c>
      <c r="C24" s="1189" t="s">
        <v>5123</v>
      </c>
      <c r="D24" s="1186" t="s">
        <v>4</v>
      </c>
      <c r="E24" s="1186" t="s">
        <v>43</v>
      </c>
      <c r="F24" s="1186"/>
      <c r="G24" s="1189" t="s">
        <v>5121</v>
      </c>
      <c r="H24" s="1189" t="s">
        <v>5122</v>
      </c>
      <c r="I24" s="166">
        <v>2816</v>
      </c>
      <c r="J24" s="166" t="s">
        <v>1075</v>
      </c>
      <c r="K24" s="170" t="s">
        <v>1450</v>
      </c>
      <c r="L24" s="622" t="s">
        <v>5094</v>
      </c>
      <c r="M24" s="351"/>
    </row>
    <row r="25" spans="1:13" ht="24" x14ac:dyDescent="0.3">
      <c r="A25" s="288"/>
      <c r="B25" s="1206"/>
      <c r="C25" s="1190"/>
      <c r="D25" s="1187"/>
      <c r="E25" s="1187"/>
      <c r="F25" s="1187"/>
      <c r="G25" s="1191"/>
      <c r="H25" s="1191"/>
      <c r="I25" s="166">
        <v>2817</v>
      </c>
      <c r="J25" s="166" t="s">
        <v>1075</v>
      </c>
      <c r="K25" s="170" t="s">
        <v>1448</v>
      </c>
      <c r="L25" s="622" t="s">
        <v>5094</v>
      </c>
      <c r="M25" s="351"/>
    </row>
    <row r="26" spans="1:13" ht="24" x14ac:dyDescent="0.3">
      <c r="A26" s="288"/>
      <c r="B26" s="1206"/>
      <c r="C26" s="1190"/>
      <c r="D26" s="1187"/>
      <c r="E26" s="1187"/>
      <c r="F26" s="1187"/>
      <c r="G26" s="1189" t="s">
        <v>5124</v>
      </c>
      <c r="H26" s="1189" t="s">
        <v>5125</v>
      </c>
      <c r="I26" s="166">
        <v>2818</v>
      </c>
      <c r="J26" s="166" t="s">
        <v>1075</v>
      </c>
      <c r="K26" s="170" t="s">
        <v>1446</v>
      </c>
      <c r="L26" s="622" t="s">
        <v>5094</v>
      </c>
      <c r="M26" s="351"/>
    </row>
    <row r="27" spans="1:13" ht="24" x14ac:dyDescent="0.3">
      <c r="A27" s="288"/>
      <c r="B27" s="1206"/>
      <c r="C27" s="1190"/>
      <c r="D27" s="1187"/>
      <c r="E27" s="1187"/>
      <c r="F27" s="1187"/>
      <c r="G27" s="1191"/>
      <c r="H27" s="1191"/>
      <c r="I27" s="166">
        <v>2819</v>
      </c>
      <c r="J27" s="166" t="s">
        <v>1075</v>
      </c>
      <c r="K27" s="170" t="s">
        <v>1444</v>
      </c>
      <c r="L27" s="622" t="s">
        <v>5094</v>
      </c>
      <c r="M27" s="351"/>
    </row>
    <row r="28" spans="1:13" ht="24" x14ac:dyDescent="0.3">
      <c r="A28" s="288"/>
      <c r="B28" s="1206"/>
      <c r="C28" s="1190"/>
      <c r="D28" s="1187"/>
      <c r="E28" s="1187"/>
      <c r="F28" s="1187"/>
      <c r="G28" s="1189" t="s">
        <v>5126</v>
      </c>
      <c r="H28" s="1189" t="s">
        <v>5127</v>
      </c>
      <c r="I28" s="166">
        <v>2820</v>
      </c>
      <c r="J28" s="166" t="s">
        <v>1075</v>
      </c>
      <c r="K28" s="170" t="s">
        <v>1442</v>
      </c>
      <c r="L28" s="622" t="s">
        <v>5094</v>
      </c>
      <c r="M28" s="351"/>
    </row>
    <row r="29" spans="1:13" ht="24" x14ac:dyDescent="0.3">
      <c r="A29" s="288"/>
      <c r="B29" s="1207"/>
      <c r="C29" s="1191"/>
      <c r="D29" s="1188"/>
      <c r="E29" s="1188"/>
      <c r="F29" s="1188"/>
      <c r="G29" s="1191"/>
      <c r="H29" s="1191"/>
      <c r="I29" s="166">
        <v>2821</v>
      </c>
      <c r="J29" s="166" t="s">
        <v>1075</v>
      </c>
      <c r="K29" s="170" t="s">
        <v>1440</v>
      </c>
      <c r="L29" s="622" t="s">
        <v>5094</v>
      </c>
      <c r="M29" s="351"/>
    </row>
    <row r="30" spans="1:13" ht="84" x14ac:dyDescent="0.3">
      <c r="A30" s="288"/>
      <c r="B30" s="1186">
        <f>B24+1</f>
        <v>10</v>
      </c>
      <c r="C30" s="1189" t="s">
        <v>5131</v>
      </c>
      <c r="D30" s="1186" t="s">
        <v>4</v>
      </c>
      <c r="E30" s="1186" t="s">
        <v>857</v>
      </c>
      <c r="F30" s="1192"/>
      <c r="G30" s="1189" t="s">
        <v>5128</v>
      </c>
      <c r="H30" s="367" t="s">
        <v>5129</v>
      </c>
      <c r="I30" s="166">
        <v>2822</v>
      </c>
      <c r="J30" s="166" t="s">
        <v>171</v>
      </c>
      <c r="K30" s="170" t="s">
        <v>5764</v>
      </c>
      <c r="L30" s="622" t="s">
        <v>5115</v>
      </c>
      <c r="M30" s="351"/>
    </row>
    <row r="31" spans="1:13" ht="24" x14ac:dyDescent="0.3">
      <c r="A31" s="288"/>
      <c r="B31" s="1187"/>
      <c r="C31" s="1190"/>
      <c r="D31" s="1187"/>
      <c r="E31" s="1187"/>
      <c r="F31" s="1193"/>
      <c r="G31" s="1190"/>
      <c r="H31" s="367"/>
      <c r="I31" s="166">
        <v>2823</v>
      </c>
      <c r="J31" s="166" t="s">
        <v>171</v>
      </c>
      <c r="K31" s="170" t="s">
        <v>1436</v>
      </c>
      <c r="L31" s="622" t="s">
        <v>5115</v>
      </c>
      <c r="M31" s="351"/>
    </row>
    <row r="32" spans="1:13" ht="24" x14ac:dyDescent="0.3">
      <c r="A32" s="288"/>
      <c r="B32" s="1187"/>
      <c r="C32" s="1190"/>
      <c r="D32" s="1187"/>
      <c r="E32" s="1187"/>
      <c r="F32" s="1193"/>
      <c r="G32" s="1190"/>
      <c r="H32" s="367"/>
      <c r="I32" s="166">
        <v>2824</v>
      </c>
      <c r="J32" s="166" t="s">
        <v>1075</v>
      </c>
      <c r="K32" s="170" t="s">
        <v>1434</v>
      </c>
      <c r="L32" s="622" t="s">
        <v>5094</v>
      </c>
      <c r="M32" s="351"/>
    </row>
    <row r="33" spans="1:13" ht="24" x14ac:dyDescent="0.3">
      <c r="A33" s="288"/>
      <c r="B33" s="1187"/>
      <c r="C33" s="1190"/>
      <c r="D33" s="1187"/>
      <c r="E33" s="1187"/>
      <c r="F33" s="1193"/>
      <c r="G33" s="1190"/>
      <c r="H33" s="789"/>
      <c r="I33" s="786">
        <v>2825</v>
      </c>
      <c r="J33" s="786" t="s">
        <v>171</v>
      </c>
      <c r="K33" s="170" t="s">
        <v>1432</v>
      </c>
      <c r="L33" s="622" t="s">
        <v>5115</v>
      </c>
      <c r="M33" s="351"/>
    </row>
    <row r="34" spans="1:13" ht="24" x14ac:dyDescent="0.3">
      <c r="A34" s="288"/>
      <c r="B34" s="1188"/>
      <c r="C34" s="1191"/>
      <c r="D34" s="1188"/>
      <c r="E34" s="1188"/>
      <c r="F34" s="1194"/>
      <c r="G34" s="1191"/>
      <c r="H34" s="367"/>
      <c r="I34" s="298">
        <v>2874</v>
      </c>
      <c r="J34" s="298" t="s">
        <v>171</v>
      </c>
      <c r="K34" s="297" t="s">
        <v>5130</v>
      </c>
      <c r="L34" s="939" t="s">
        <v>5115</v>
      </c>
      <c r="M34" s="351"/>
    </row>
    <row r="35" spans="1:13" ht="24" x14ac:dyDescent="0.3">
      <c r="A35" s="288"/>
      <c r="B35" s="1186">
        <f>B30+1</f>
        <v>11</v>
      </c>
      <c r="C35" s="1189" t="s">
        <v>5132</v>
      </c>
      <c r="D35" s="1186" t="s">
        <v>4</v>
      </c>
      <c r="E35" s="1186" t="s">
        <v>10</v>
      </c>
      <c r="F35" s="1197" t="s">
        <v>5120</v>
      </c>
      <c r="G35" s="1189" t="s">
        <v>5133</v>
      </c>
      <c r="H35" s="1189" t="s">
        <v>5134</v>
      </c>
      <c r="I35" s="166">
        <v>2826</v>
      </c>
      <c r="J35" s="166" t="s">
        <v>1075</v>
      </c>
      <c r="K35" s="170" t="s">
        <v>1430</v>
      </c>
      <c r="L35" s="622" t="s">
        <v>5094</v>
      </c>
      <c r="M35" s="351"/>
    </row>
    <row r="36" spans="1:13" x14ac:dyDescent="0.3">
      <c r="A36" s="288"/>
      <c r="B36" s="1187"/>
      <c r="C36" s="1190"/>
      <c r="D36" s="1187"/>
      <c r="E36" s="1188"/>
      <c r="F36" s="1198"/>
      <c r="G36" s="1191"/>
      <c r="H36" s="1191"/>
      <c r="I36" s="166">
        <v>2827</v>
      </c>
      <c r="J36" s="166" t="s">
        <v>1075</v>
      </c>
      <c r="K36" s="170" t="s">
        <v>1428</v>
      </c>
      <c r="L36" s="622" t="s">
        <v>5094</v>
      </c>
      <c r="M36" s="351"/>
    </row>
    <row r="37" spans="1:13" ht="24" x14ac:dyDescent="0.3">
      <c r="A37" s="288"/>
      <c r="B37" s="1187"/>
      <c r="C37" s="1190"/>
      <c r="D37" s="1187"/>
      <c r="E37" s="1186"/>
      <c r="F37" s="1192"/>
      <c r="G37" s="1189" t="s">
        <v>5135</v>
      </c>
      <c r="H37" s="1189" t="s">
        <v>5125</v>
      </c>
      <c r="I37" s="166">
        <v>2828</v>
      </c>
      <c r="J37" s="166" t="s">
        <v>1075</v>
      </c>
      <c r="K37" s="170" t="s">
        <v>1426</v>
      </c>
      <c r="L37" s="622" t="s">
        <v>5094</v>
      </c>
      <c r="M37" s="351"/>
    </row>
    <row r="38" spans="1:13" ht="24" x14ac:dyDescent="0.3">
      <c r="A38" s="288"/>
      <c r="B38" s="1187"/>
      <c r="C38" s="1190"/>
      <c r="D38" s="1187"/>
      <c r="E38" s="1187"/>
      <c r="F38" s="1193"/>
      <c r="G38" s="1191"/>
      <c r="H38" s="1191"/>
      <c r="I38" s="166">
        <v>2829</v>
      </c>
      <c r="J38" s="166" t="s">
        <v>1075</v>
      </c>
      <c r="K38" s="170" t="s">
        <v>1424</v>
      </c>
      <c r="L38" s="622" t="s">
        <v>5094</v>
      </c>
      <c r="M38" s="351"/>
    </row>
    <row r="39" spans="1:13" ht="24" x14ac:dyDescent="0.3">
      <c r="A39" s="288"/>
      <c r="B39" s="1187"/>
      <c r="C39" s="1190"/>
      <c r="D39" s="1187"/>
      <c r="E39" s="1188"/>
      <c r="F39" s="1194"/>
      <c r="G39" s="1189" t="s">
        <v>5136</v>
      </c>
      <c r="H39" s="1189" t="s">
        <v>5127</v>
      </c>
      <c r="I39" s="166">
        <v>2830</v>
      </c>
      <c r="J39" s="166" t="s">
        <v>1075</v>
      </c>
      <c r="K39" s="170" t="s">
        <v>1422</v>
      </c>
      <c r="L39" s="622" t="s">
        <v>5094</v>
      </c>
      <c r="M39" s="351"/>
    </row>
    <row r="40" spans="1:13" ht="24" x14ac:dyDescent="0.3">
      <c r="A40" s="288"/>
      <c r="B40" s="1188"/>
      <c r="C40" s="1191"/>
      <c r="D40" s="1188"/>
      <c r="E40" s="433"/>
      <c r="F40" s="434"/>
      <c r="G40" s="1191"/>
      <c r="H40" s="1191"/>
      <c r="I40" s="166">
        <v>2831</v>
      </c>
      <c r="J40" s="166" t="s">
        <v>1075</v>
      </c>
      <c r="K40" s="170" t="s">
        <v>1420</v>
      </c>
      <c r="L40" s="622" t="s">
        <v>5094</v>
      </c>
      <c r="M40" s="351"/>
    </row>
    <row r="41" spans="1:13" x14ac:dyDescent="0.3">
      <c r="A41" s="288"/>
      <c r="B41" s="1186">
        <f>B35+1</f>
        <v>12</v>
      </c>
      <c r="C41" s="1189" t="s">
        <v>5137</v>
      </c>
      <c r="D41" s="1186" t="s">
        <v>4</v>
      </c>
      <c r="E41" s="1186" t="s">
        <v>10</v>
      </c>
      <c r="F41" s="1195"/>
      <c r="G41" s="1189" t="s">
        <v>5138</v>
      </c>
      <c r="H41" s="1189" t="s">
        <v>5139</v>
      </c>
      <c r="I41" s="368">
        <v>2832</v>
      </c>
      <c r="J41" s="166" t="s">
        <v>1075</v>
      </c>
      <c r="K41" s="367" t="s">
        <v>1418</v>
      </c>
      <c r="L41" s="791" t="s">
        <v>5094</v>
      </c>
      <c r="M41" s="352"/>
    </row>
    <row r="42" spans="1:13" x14ac:dyDescent="0.3">
      <c r="A42" s="288"/>
      <c r="B42" s="1187"/>
      <c r="C42" s="1190"/>
      <c r="D42" s="1187"/>
      <c r="E42" s="1187"/>
      <c r="F42" s="1196"/>
      <c r="G42" s="1191"/>
      <c r="H42" s="1191"/>
      <c r="I42" s="368">
        <v>2833</v>
      </c>
      <c r="J42" s="166" t="s">
        <v>1075</v>
      </c>
      <c r="K42" s="367" t="s">
        <v>1416</v>
      </c>
      <c r="L42" s="791" t="s">
        <v>5094</v>
      </c>
      <c r="M42" s="352"/>
    </row>
    <row r="43" spans="1:13" ht="24" x14ac:dyDescent="0.3">
      <c r="A43" s="288"/>
      <c r="B43" s="1187"/>
      <c r="C43" s="1190"/>
      <c r="D43" s="1187"/>
      <c r="E43" s="1187"/>
      <c r="F43" s="1192"/>
      <c r="G43" s="1189" t="s">
        <v>5140</v>
      </c>
      <c r="H43" s="1189" t="s">
        <v>5125</v>
      </c>
      <c r="I43" s="368">
        <v>2834</v>
      </c>
      <c r="J43" s="368" t="s">
        <v>1075</v>
      </c>
      <c r="K43" s="367" t="s">
        <v>1414</v>
      </c>
      <c r="L43" s="791" t="s">
        <v>5094</v>
      </c>
      <c r="M43" s="352"/>
    </row>
    <row r="44" spans="1:13" ht="24" x14ac:dyDescent="0.3">
      <c r="A44" s="288"/>
      <c r="B44" s="1188"/>
      <c r="C44" s="1191"/>
      <c r="D44" s="1188"/>
      <c r="E44" s="1188"/>
      <c r="F44" s="1194"/>
      <c r="G44" s="1191"/>
      <c r="H44" s="1191"/>
      <c r="I44" s="368">
        <v>2835</v>
      </c>
      <c r="J44" s="166" t="s">
        <v>1075</v>
      </c>
      <c r="K44" s="367" t="s">
        <v>1412</v>
      </c>
      <c r="L44" s="791" t="s">
        <v>5094</v>
      </c>
      <c r="M44" s="352"/>
    </row>
    <row r="45" spans="1:13" ht="24" x14ac:dyDescent="0.3">
      <c r="A45" s="288"/>
      <c r="B45" s="1186">
        <f>B41+1</f>
        <v>13</v>
      </c>
      <c r="C45" s="1189" t="s">
        <v>5141</v>
      </c>
      <c r="D45" s="1186" t="s">
        <v>4</v>
      </c>
      <c r="E45" s="1186" t="s">
        <v>54</v>
      </c>
      <c r="F45" s="1192"/>
      <c r="G45" s="1189" t="s">
        <v>5142</v>
      </c>
      <c r="H45" s="1189" t="s">
        <v>5143</v>
      </c>
      <c r="I45" s="368">
        <v>2836</v>
      </c>
      <c r="J45" s="166" t="s">
        <v>1075</v>
      </c>
      <c r="K45" s="367" t="s">
        <v>5144</v>
      </c>
      <c r="L45" s="791" t="s">
        <v>5094</v>
      </c>
      <c r="M45" s="352"/>
    </row>
    <row r="46" spans="1:13" x14ac:dyDescent="0.3">
      <c r="A46" s="288"/>
      <c r="B46" s="1188"/>
      <c r="C46" s="1191"/>
      <c r="D46" s="1188"/>
      <c r="E46" s="1188"/>
      <c r="F46" s="1194"/>
      <c r="G46" s="1191"/>
      <c r="H46" s="1191"/>
      <c r="I46" s="368">
        <v>2837</v>
      </c>
      <c r="J46" s="166" t="s">
        <v>1075</v>
      </c>
      <c r="K46" s="367" t="s">
        <v>1408</v>
      </c>
      <c r="L46" s="791" t="s">
        <v>5094</v>
      </c>
      <c r="M46" s="352"/>
    </row>
    <row r="47" spans="1:13" ht="24" x14ac:dyDescent="0.3">
      <c r="A47" s="288"/>
      <c r="B47" s="1186">
        <f>B45+1</f>
        <v>14</v>
      </c>
      <c r="C47" s="1189" t="s">
        <v>5145</v>
      </c>
      <c r="D47" s="1186" t="s">
        <v>8</v>
      </c>
      <c r="E47" s="1186" t="s">
        <v>62</v>
      </c>
      <c r="F47" s="1192"/>
      <c r="G47" s="367" t="s">
        <v>5146</v>
      </c>
      <c r="H47" s="367"/>
      <c r="I47" s="368">
        <v>2838</v>
      </c>
      <c r="J47" s="368" t="s">
        <v>1075</v>
      </c>
      <c r="K47" s="367" t="s">
        <v>1406</v>
      </c>
      <c r="L47" s="791" t="s">
        <v>5094</v>
      </c>
      <c r="M47" s="352"/>
    </row>
    <row r="48" spans="1:13" ht="36" x14ac:dyDescent="0.3">
      <c r="A48" s="288"/>
      <c r="B48" s="1187"/>
      <c r="C48" s="1190"/>
      <c r="D48" s="1187"/>
      <c r="E48" s="1187"/>
      <c r="F48" s="1193"/>
      <c r="G48" s="1189" t="s">
        <v>5147</v>
      </c>
      <c r="H48" s="1189" t="s">
        <v>5148</v>
      </c>
      <c r="I48" s="368">
        <v>2839</v>
      </c>
      <c r="J48" s="368" t="s">
        <v>1075</v>
      </c>
      <c r="K48" s="367" t="s">
        <v>5766</v>
      </c>
      <c r="L48" s="791" t="s">
        <v>5094</v>
      </c>
      <c r="M48" s="352"/>
    </row>
    <row r="49" spans="1:13" ht="24" x14ac:dyDescent="0.3">
      <c r="A49" s="288"/>
      <c r="B49" s="1188"/>
      <c r="C49" s="1191"/>
      <c r="D49" s="1188"/>
      <c r="E49" s="1188"/>
      <c r="F49" s="1194"/>
      <c r="G49" s="1191"/>
      <c r="H49" s="1191"/>
      <c r="I49" s="368">
        <v>2840</v>
      </c>
      <c r="J49" s="368" t="s">
        <v>1075</v>
      </c>
      <c r="K49" s="367" t="s">
        <v>5765</v>
      </c>
      <c r="L49" s="791" t="s">
        <v>5094</v>
      </c>
      <c r="M49" s="352"/>
    </row>
    <row r="50" spans="1:13" ht="48" x14ac:dyDescent="0.3">
      <c r="A50" s="288"/>
      <c r="B50" s="1186">
        <f>B47+1</f>
        <v>15</v>
      </c>
      <c r="C50" s="1189" t="s">
        <v>5149</v>
      </c>
      <c r="D50" s="1186" t="s">
        <v>8</v>
      </c>
      <c r="E50" s="1186" t="s">
        <v>54</v>
      </c>
      <c r="F50" s="1192"/>
      <c r="G50" s="1189" t="s">
        <v>5150</v>
      </c>
      <c r="H50" s="1186"/>
      <c r="I50" s="368">
        <v>2841</v>
      </c>
      <c r="J50" s="368" t="s">
        <v>1075</v>
      </c>
      <c r="K50" s="367" t="s">
        <v>5768</v>
      </c>
      <c r="L50" s="1201" t="s">
        <v>5094</v>
      </c>
      <c r="M50" s="352"/>
    </row>
    <row r="51" spans="1:13" x14ac:dyDescent="0.3">
      <c r="A51" s="288"/>
      <c r="B51" s="1187"/>
      <c r="C51" s="1190"/>
      <c r="D51" s="1187"/>
      <c r="E51" s="1187"/>
      <c r="F51" s="1193"/>
      <c r="G51" s="1190"/>
      <c r="H51" s="1187"/>
      <c r="I51" s="368">
        <v>2842</v>
      </c>
      <c r="J51" s="368" t="s">
        <v>1075</v>
      </c>
      <c r="K51" s="367" t="s">
        <v>1398</v>
      </c>
      <c r="L51" s="1202"/>
      <c r="M51" s="352"/>
    </row>
    <row r="52" spans="1:13" ht="24" x14ac:dyDescent="0.3">
      <c r="A52" s="288"/>
      <c r="B52" s="1187"/>
      <c r="C52" s="1190"/>
      <c r="D52" s="1187"/>
      <c r="E52" s="1187"/>
      <c r="F52" s="1193"/>
      <c r="G52" s="1190"/>
      <c r="H52" s="1187"/>
      <c r="I52" s="368">
        <v>2843</v>
      </c>
      <c r="J52" s="368" t="s">
        <v>1075</v>
      </c>
      <c r="K52" s="367" t="s">
        <v>1396</v>
      </c>
      <c r="L52" s="1202"/>
      <c r="M52" s="352"/>
    </row>
    <row r="53" spans="1:13" ht="36" x14ac:dyDescent="0.3">
      <c r="A53" s="288"/>
      <c r="B53" s="1188"/>
      <c r="C53" s="1191"/>
      <c r="D53" s="1188"/>
      <c r="E53" s="1188"/>
      <c r="F53" s="1194"/>
      <c r="G53" s="1191"/>
      <c r="H53" s="1188"/>
      <c r="I53" s="368">
        <v>2844</v>
      </c>
      <c r="J53" s="368" t="s">
        <v>1075</v>
      </c>
      <c r="K53" s="367" t="s">
        <v>5767</v>
      </c>
      <c r="L53" s="1203"/>
      <c r="M53" s="352"/>
    </row>
    <row r="54" spans="1:13" ht="24" x14ac:dyDescent="0.3">
      <c r="A54" s="288"/>
      <c r="B54" s="1186">
        <f>B50+1</f>
        <v>16</v>
      </c>
      <c r="C54" s="1189" t="s">
        <v>5151</v>
      </c>
      <c r="D54" s="1186" t="s">
        <v>4</v>
      </c>
      <c r="E54" s="1186" t="s">
        <v>5152</v>
      </c>
      <c r="F54" s="1192" t="s">
        <v>5175</v>
      </c>
      <c r="G54" s="1189" t="s">
        <v>5154</v>
      </c>
      <c r="H54" s="1189" t="s">
        <v>5155</v>
      </c>
      <c r="I54" s="368">
        <v>2845</v>
      </c>
      <c r="J54" s="368" t="s">
        <v>171</v>
      </c>
      <c r="K54" s="913" t="s">
        <v>5769</v>
      </c>
      <c r="L54" s="791" t="s">
        <v>5115</v>
      </c>
      <c r="M54" s="352"/>
    </row>
    <row r="55" spans="1:13" ht="17.399999999999999" customHeight="1" x14ac:dyDescent="0.3">
      <c r="A55" s="288"/>
      <c r="B55" s="1187"/>
      <c r="C55" s="1190"/>
      <c r="D55" s="1187"/>
      <c r="E55" s="1187"/>
      <c r="F55" s="1193"/>
      <c r="G55" s="1190"/>
      <c r="H55" s="1190"/>
      <c r="I55" s="368">
        <v>2846</v>
      </c>
      <c r="J55" s="368" t="s">
        <v>171</v>
      </c>
      <c r="K55" s="654" t="s">
        <v>1390</v>
      </c>
      <c r="L55" s="791" t="s">
        <v>5115</v>
      </c>
      <c r="M55" s="352"/>
    </row>
    <row r="56" spans="1:13" x14ac:dyDescent="0.3">
      <c r="A56" s="288"/>
      <c r="B56" s="1187"/>
      <c r="C56" s="1190"/>
      <c r="D56" s="1187"/>
      <c r="E56" s="1187"/>
      <c r="F56" s="1193"/>
      <c r="G56" s="1190"/>
      <c r="H56" s="1190"/>
      <c r="I56" s="368">
        <v>2875</v>
      </c>
      <c r="J56" s="368" t="s">
        <v>171</v>
      </c>
      <c r="K56" s="367" t="s">
        <v>1336</v>
      </c>
      <c r="L56" s="791" t="s">
        <v>5115</v>
      </c>
      <c r="M56" s="352"/>
    </row>
    <row r="57" spans="1:13" ht="24" x14ac:dyDescent="0.3">
      <c r="A57" s="288"/>
      <c r="B57" s="1188"/>
      <c r="C57" s="1191"/>
      <c r="D57" s="1188"/>
      <c r="E57" s="1188"/>
      <c r="F57" s="1194"/>
      <c r="G57" s="1191"/>
      <c r="H57" s="1191"/>
      <c r="I57" s="368">
        <v>2848</v>
      </c>
      <c r="J57" s="368" t="s">
        <v>171</v>
      </c>
      <c r="K57" s="367" t="s">
        <v>1388</v>
      </c>
      <c r="L57" s="791" t="s">
        <v>5115</v>
      </c>
      <c r="M57" s="352"/>
    </row>
    <row r="58" spans="1:13" ht="24" x14ac:dyDescent="0.3">
      <c r="A58" s="288"/>
      <c r="B58" s="1186">
        <f>B54+1</f>
        <v>17</v>
      </c>
      <c r="C58" s="1189" t="s">
        <v>4727</v>
      </c>
      <c r="D58" s="1186" t="s">
        <v>4</v>
      </c>
      <c r="E58" s="1186" t="s">
        <v>5096</v>
      </c>
      <c r="F58" s="1192" t="s">
        <v>21</v>
      </c>
      <c r="G58" s="1189" t="s">
        <v>5156</v>
      </c>
      <c r="H58" s="1189"/>
      <c r="I58" s="368">
        <v>2849</v>
      </c>
      <c r="J58" s="368" t="s">
        <v>1075</v>
      </c>
      <c r="K58" s="367" t="s">
        <v>1386</v>
      </c>
      <c r="L58" s="791" t="s">
        <v>5094</v>
      </c>
      <c r="M58" s="352"/>
    </row>
    <row r="59" spans="1:13" x14ac:dyDescent="0.3">
      <c r="A59" s="288"/>
      <c r="B59" s="1187"/>
      <c r="C59" s="1190"/>
      <c r="D59" s="1187"/>
      <c r="E59" s="1187"/>
      <c r="F59" s="1193"/>
      <c r="G59" s="1190"/>
      <c r="H59" s="1190"/>
      <c r="I59" s="368">
        <v>1009</v>
      </c>
      <c r="J59" s="368" t="s">
        <v>1075</v>
      </c>
      <c r="K59" s="367" t="s">
        <v>219</v>
      </c>
      <c r="L59" s="791" t="s">
        <v>5094</v>
      </c>
      <c r="M59" s="352"/>
    </row>
    <row r="60" spans="1:13" ht="24" x14ac:dyDescent="0.3">
      <c r="A60" s="288"/>
      <c r="B60" s="1188"/>
      <c r="C60" s="1191"/>
      <c r="D60" s="1188"/>
      <c r="E60" s="1188"/>
      <c r="F60" s="1194"/>
      <c r="G60" s="1191"/>
      <c r="H60" s="1191"/>
      <c r="I60" s="368">
        <v>2851</v>
      </c>
      <c r="J60" s="368" t="s">
        <v>1075</v>
      </c>
      <c r="K60" s="367" t="s">
        <v>1384</v>
      </c>
      <c r="L60" s="791" t="s">
        <v>5094</v>
      </c>
      <c r="M60" s="352"/>
    </row>
    <row r="61" spans="1:13" x14ac:dyDescent="0.3">
      <c r="A61" s="288"/>
      <c r="B61" s="1186">
        <f>B58+1</f>
        <v>18</v>
      </c>
      <c r="C61" s="1189" t="s">
        <v>5159</v>
      </c>
      <c r="D61" s="1186" t="s">
        <v>4</v>
      </c>
      <c r="E61" s="1186" t="s">
        <v>92</v>
      </c>
      <c r="F61" s="1186" t="s">
        <v>5160</v>
      </c>
      <c r="G61" s="1189" t="s">
        <v>5161</v>
      </c>
      <c r="H61" s="1189"/>
      <c r="I61" s="368">
        <v>2855</v>
      </c>
      <c r="J61" s="368" t="s">
        <v>171</v>
      </c>
      <c r="K61" s="367" t="s">
        <v>1376</v>
      </c>
      <c r="L61" s="791" t="s">
        <v>5115</v>
      </c>
      <c r="M61" s="352"/>
    </row>
    <row r="62" spans="1:13" x14ac:dyDescent="0.3">
      <c r="A62" s="288"/>
      <c r="B62" s="1187"/>
      <c r="C62" s="1190"/>
      <c r="D62" s="1187"/>
      <c r="E62" s="1187"/>
      <c r="F62" s="1187"/>
      <c r="G62" s="1190"/>
      <c r="H62" s="1190"/>
      <c r="I62" s="368">
        <v>2856</v>
      </c>
      <c r="J62" s="368" t="s">
        <v>171</v>
      </c>
      <c r="K62" s="367" t="s">
        <v>1374</v>
      </c>
      <c r="L62" s="791" t="s">
        <v>5115</v>
      </c>
      <c r="M62" s="352"/>
    </row>
    <row r="63" spans="1:13" ht="24" x14ac:dyDescent="0.3">
      <c r="A63" s="288"/>
      <c r="B63" s="1188"/>
      <c r="C63" s="1191"/>
      <c r="D63" s="1188"/>
      <c r="E63" s="1188"/>
      <c r="F63" s="1188"/>
      <c r="G63" s="1191"/>
      <c r="H63" s="1191"/>
      <c r="I63" s="368">
        <v>2857</v>
      </c>
      <c r="J63" s="368" t="s">
        <v>171</v>
      </c>
      <c r="K63" s="367" t="s">
        <v>1372</v>
      </c>
      <c r="L63" s="791" t="s">
        <v>5115</v>
      </c>
      <c r="M63" s="352"/>
    </row>
    <row r="64" spans="1:13" ht="36" x14ac:dyDescent="0.3">
      <c r="A64" s="288"/>
      <c r="B64" s="1186">
        <f>B61+1</f>
        <v>19</v>
      </c>
      <c r="C64" s="1189" t="s">
        <v>5162</v>
      </c>
      <c r="D64" s="1186" t="s">
        <v>4</v>
      </c>
      <c r="E64" s="1186"/>
      <c r="F64" s="1192"/>
      <c r="G64" s="1189" t="s">
        <v>5163</v>
      </c>
      <c r="H64" s="1189"/>
      <c r="I64" s="368">
        <v>2858</v>
      </c>
      <c r="J64" s="368" t="s">
        <v>1075</v>
      </c>
      <c r="K64" s="367" t="s">
        <v>5759</v>
      </c>
      <c r="L64" s="791" t="s">
        <v>5094</v>
      </c>
      <c r="M64" s="352"/>
    </row>
    <row r="65" spans="1:13" x14ac:dyDescent="0.3">
      <c r="A65" s="288"/>
      <c r="B65" s="1187"/>
      <c r="C65" s="1190"/>
      <c r="D65" s="1187"/>
      <c r="E65" s="1187"/>
      <c r="F65" s="1193"/>
      <c r="G65" s="1190"/>
      <c r="H65" s="1190"/>
      <c r="I65" s="368">
        <v>2859</v>
      </c>
      <c r="J65" s="368" t="s">
        <v>1075</v>
      </c>
      <c r="K65" s="367" t="s">
        <v>1368</v>
      </c>
      <c r="L65" s="791" t="s">
        <v>5094</v>
      </c>
      <c r="M65" s="352"/>
    </row>
    <row r="66" spans="1:13" ht="24" x14ac:dyDescent="0.3">
      <c r="A66" s="288"/>
      <c r="B66" s="1188"/>
      <c r="C66" s="1191"/>
      <c r="D66" s="1188"/>
      <c r="E66" s="1188"/>
      <c r="F66" s="1194"/>
      <c r="G66" s="1191"/>
      <c r="H66" s="1191"/>
      <c r="I66" s="368">
        <v>2860</v>
      </c>
      <c r="J66" s="368" t="s">
        <v>1075</v>
      </c>
      <c r="K66" s="367" t="s">
        <v>1366</v>
      </c>
      <c r="L66" s="791" t="s">
        <v>5094</v>
      </c>
      <c r="M66" s="352"/>
    </row>
    <row r="67" spans="1:13" ht="36" x14ac:dyDescent="0.3">
      <c r="A67" s="288"/>
      <c r="B67" s="1186">
        <f>B64+1</f>
        <v>20</v>
      </c>
      <c r="C67" s="1189" t="s">
        <v>5164</v>
      </c>
      <c r="D67" s="1186" t="s">
        <v>4</v>
      </c>
      <c r="E67" s="1186" t="s">
        <v>11</v>
      </c>
      <c r="F67" s="1192"/>
      <c r="G67" s="1189" t="s">
        <v>5165</v>
      </c>
      <c r="H67" s="1186"/>
      <c r="I67" s="368">
        <v>2861</v>
      </c>
      <c r="J67" s="368" t="s">
        <v>171</v>
      </c>
      <c r="K67" s="367" t="s">
        <v>5758</v>
      </c>
      <c r="L67" s="791" t="s">
        <v>5115</v>
      </c>
      <c r="M67" s="352"/>
    </row>
    <row r="68" spans="1:13" ht="24" x14ac:dyDescent="0.3">
      <c r="A68" s="288"/>
      <c r="B68" s="1187"/>
      <c r="C68" s="1190"/>
      <c r="D68" s="1187"/>
      <c r="E68" s="1187"/>
      <c r="F68" s="1193"/>
      <c r="G68" s="1190"/>
      <c r="H68" s="1187"/>
      <c r="I68" s="439">
        <v>2862</v>
      </c>
      <c r="J68" s="368" t="s">
        <v>171</v>
      </c>
      <c r="K68" s="367" t="s">
        <v>1362</v>
      </c>
      <c r="L68" s="791" t="s">
        <v>5115</v>
      </c>
      <c r="M68" s="352"/>
    </row>
    <row r="69" spans="1:13" ht="24" x14ac:dyDescent="0.3">
      <c r="A69" s="288"/>
      <c r="B69" s="1187"/>
      <c r="C69" s="1190"/>
      <c r="D69" s="1187"/>
      <c r="E69" s="1187"/>
      <c r="F69" s="1193"/>
      <c r="G69" s="1190"/>
      <c r="H69" s="1187"/>
      <c r="I69" s="439">
        <v>2863</v>
      </c>
      <c r="J69" s="788" t="s">
        <v>171</v>
      </c>
      <c r="K69" s="789" t="s">
        <v>1360</v>
      </c>
      <c r="L69" s="791" t="s">
        <v>5115</v>
      </c>
      <c r="M69" s="352"/>
    </row>
    <row r="70" spans="1:13" ht="36" x14ac:dyDescent="0.3">
      <c r="A70" s="288"/>
      <c r="B70" s="1188"/>
      <c r="C70" s="1191"/>
      <c r="D70" s="1188"/>
      <c r="E70" s="1188"/>
      <c r="F70" s="1194"/>
      <c r="G70" s="1191"/>
      <c r="H70" s="1188"/>
      <c r="I70" s="294" t="s">
        <v>5166</v>
      </c>
      <c r="J70" s="290" t="s">
        <v>1075</v>
      </c>
      <c r="K70" s="287" t="s">
        <v>5167</v>
      </c>
      <c r="L70" s="938" t="s">
        <v>5094</v>
      </c>
      <c r="M70" s="352"/>
    </row>
    <row r="71" spans="1:13" ht="24" x14ac:dyDescent="0.3">
      <c r="A71" s="288"/>
      <c r="B71" s="1186">
        <f>B67+1</f>
        <v>21</v>
      </c>
      <c r="C71" s="1189" t="s">
        <v>2516</v>
      </c>
      <c r="D71" s="1186" t="s">
        <v>4</v>
      </c>
      <c r="E71" s="1186" t="s">
        <v>10</v>
      </c>
      <c r="F71" s="1192" t="s">
        <v>5120</v>
      </c>
      <c r="G71" s="1189" t="s">
        <v>5168</v>
      </c>
      <c r="H71" s="1186"/>
      <c r="I71" s="439">
        <v>2864</v>
      </c>
      <c r="J71" s="368" t="s">
        <v>1075</v>
      </c>
      <c r="K71" s="367" t="s">
        <v>1358</v>
      </c>
      <c r="L71" s="791" t="s">
        <v>5094</v>
      </c>
      <c r="M71" s="352"/>
    </row>
    <row r="72" spans="1:13" x14ac:dyDescent="0.3">
      <c r="A72" s="288"/>
      <c r="B72" s="1187"/>
      <c r="C72" s="1190"/>
      <c r="D72" s="1187"/>
      <c r="E72" s="1187"/>
      <c r="F72" s="1193"/>
      <c r="G72" s="1190"/>
      <c r="H72" s="1187"/>
      <c r="I72" s="368">
        <v>2865</v>
      </c>
      <c r="J72" s="368" t="s">
        <v>1075</v>
      </c>
      <c r="K72" s="367" t="s">
        <v>1356</v>
      </c>
      <c r="L72" s="791" t="s">
        <v>5094</v>
      </c>
      <c r="M72" s="438"/>
    </row>
    <row r="73" spans="1:13" ht="24" x14ac:dyDescent="0.3">
      <c r="A73" s="288"/>
      <c r="B73" s="1188"/>
      <c r="C73" s="1191"/>
      <c r="D73" s="1188"/>
      <c r="E73" s="1188"/>
      <c r="F73" s="1194"/>
      <c r="G73" s="1191"/>
      <c r="H73" s="1188"/>
      <c r="I73" s="368">
        <v>2866</v>
      </c>
      <c r="J73" s="368" t="s">
        <v>1075</v>
      </c>
      <c r="K73" s="367" t="s">
        <v>1354</v>
      </c>
      <c r="L73" s="791" t="s">
        <v>5094</v>
      </c>
      <c r="M73" s="438"/>
    </row>
    <row r="74" spans="1:13" x14ac:dyDescent="0.3">
      <c r="A74" s="288"/>
      <c r="B74" s="435"/>
      <c r="C74" s="436"/>
      <c r="D74" s="435"/>
      <c r="E74" s="435"/>
      <c r="F74" s="437"/>
      <c r="G74" s="436"/>
      <c r="H74" s="436"/>
      <c r="I74" s="435"/>
      <c r="J74" s="435"/>
      <c r="K74" s="436"/>
      <c r="L74" s="435"/>
      <c r="M74" s="438"/>
    </row>
    <row r="75" spans="1:13" x14ac:dyDescent="0.3">
      <c r="A75" s="288"/>
      <c r="B75" s="293"/>
      <c r="C75" s="295"/>
      <c r="D75" s="291"/>
      <c r="E75" s="291"/>
      <c r="F75" s="291"/>
      <c r="G75" s="291"/>
      <c r="H75" s="291"/>
      <c r="I75" s="292"/>
      <c r="J75" s="292"/>
      <c r="K75" s="348"/>
      <c r="L75" s="292"/>
      <c r="M75" s="288"/>
    </row>
    <row r="76" spans="1:13" x14ac:dyDescent="0.3"/>
    <row r="77" spans="1:13" x14ac:dyDescent="0.3"/>
    <row r="78" spans="1:13" x14ac:dyDescent="0.3"/>
    <row r="79" spans="1:13" x14ac:dyDescent="0.3"/>
    <row r="80" spans="1:13" x14ac:dyDescent="0.3"/>
    <row r="81" x14ac:dyDescent="0.3"/>
    <row r="82" x14ac:dyDescent="0.3"/>
    <row r="83" x14ac:dyDescent="0.3"/>
  </sheetData>
  <mergeCells count="159">
    <mergeCell ref="L50:L53"/>
    <mergeCell ref="F21:F23"/>
    <mergeCell ref="G21:G23"/>
    <mergeCell ref="C21:C23"/>
    <mergeCell ref="B24:B29"/>
    <mergeCell ref="C24:C29"/>
    <mergeCell ref="D24:D29"/>
    <mergeCell ref="E24:E29"/>
    <mergeCell ref="F24:F29"/>
    <mergeCell ref="E37:E39"/>
    <mergeCell ref="F37:F39"/>
    <mergeCell ref="E35:E36"/>
    <mergeCell ref="H24:H25"/>
    <mergeCell ref="G24:G25"/>
    <mergeCell ref="G26:G27"/>
    <mergeCell ref="H26:H27"/>
    <mergeCell ref="H28:H29"/>
    <mergeCell ref="G28:G29"/>
    <mergeCell ref="G39:G40"/>
    <mergeCell ref="H39:H40"/>
    <mergeCell ref="B35:B40"/>
    <mergeCell ref="C35:C40"/>
    <mergeCell ref="D35:D40"/>
    <mergeCell ref="G37:G38"/>
    <mergeCell ref="B3:B4"/>
    <mergeCell ref="C3:C4"/>
    <mergeCell ref="H3:H4"/>
    <mergeCell ref="B5:B6"/>
    <mergeCell ref="C5:C6"/>
    <mergeCell ref="H5:H6"/>
    <mergeCell ref="D3:D4"/>
    <mergeCell ref="D5:D6"/>
    <mergeCell ref="E3:E4"/>
    <mergeCell ref="E5:E6"/>
    <mergeCell ref="F3:F4"/>
    <mergeCell ref="F5:F6"/>
    <mergeCell ref="G3:G4"/>
    <mergeCell ref="G5:G6"/>
    <mergeCell ref="B71:B73"/>
    <mergeCell ref="C71:C73"/>
    <mergeCell ref="H71:H73"/>
    <mergeCell ref="D71:D73"/>
    <mergeCell ref="E71:E73"/>
    <mergeCell ref="F71:F73"/>
    <mergeCell ref="G71:G73"/>
    <mergeCell ref="C7:C8"/>
    <mergeCell ref="B7:B8"/>
    <mergeCell ref="H7:H8"/>
    <mergeCell ref="H9:H11"/>
    <mergeCell ref="C9:C11"/>
    <mergeCell ref="B9:B11"/>
    <mergeCell ref="D9:D11"/>
    <mergeCell ref="E9:E11"/>
    <mergeCell ref="F9:F11"/>
    <mergeCell ref="G9:G11"/>
    <mergeCell ref="G7:G8"/>
    <mergeCell ref="D7:D8"/>
    <mergeCell ref="E7:E8"/>
    <mergeCell ref="F7:F8"/>
    <mergeCell ref="B21:B23"/>
    <mergeCell ref="D21:D23"/>
    <mergeCell ref="E21:E23"/>
    <mergeCell ref="H37:H38"/>
    <mergeCell ref="G35:G36"/>
    <mergeCell ref="H35:H36"/>
    <mergeCell ref="F35:F36"/>
    <mergeCell ref="G30:G34"/>
    <mergeCell ref="B30:B34"/>
    <mergeCell ref="C30:C34"/>
    <mergeCell ref="D30:D34"/>
    <mergeCell ref="E30:E34"/>
    <mergeCell ref="F30:F34"/>
    <mergeCell ref="G67:G70"/>
    <mergeCell ref="H67:H70"/>
    <mergeCell ref="B64:B66"/>
    <mergeCell ref="C64:C66"/>
    <mergeCell ref="D64:D66"/>
    <mergeCell ref="E64:E66"/>
    <mergeCell ref="F64:F66"/>
    <mergeCell ref="G64:G66"/>
    <mergeCell ref="H64:H66"/>
    <mergeCell ref="B67:B70"/>
    <mergeCell ref="C67:C70"/>
    <mergeCell ref="D67:D70"/>
    <mergeCell ref="E67:E70"/>
    <mergeCell ref="F67:F70"/>
    <mergeCell ref="G61:G63"/>
    <mergeCell ref="H61:H63"/>
    <mergeCell ref="B58:B60"/>
    <mergeCell ref="C58:C60"/>
    <mergeCell ref="D58:D60"/>
    <mergeCell ref="E58:E60"/>
    <mergeCell ref="F58:F60"/>
    <mergeCell ref="G58:G60"/>
    <mergeCell ref="H58:H60"/>
    <mergeCell ref="B61:B63"/>
    <mergeCell ref="C61:C63"/>
    <mergeCell ref="D61:D63"/>
    <mergeCell ref="E61:E63"/>
    <mergeCell ref="F61:F63"/>
    <mergeCell ref="G12:G13"/>
    <mergeCell ref="H12:H13"/>
    <mergeCell ref="B19:B20"/>
    <mergeCell ref="C19:C20"/>
    <mergeCell ref="D19:D20"/>
    <mergeCell ref="E19:E20"/>
    <mergeCell ref="F19:F20"/>
    <mergeCell ref="G19:G20"/>
    <mergeCell ref="H19:H20"/>
    <mergeCell ref="B14:B18"/>
    <mergeCell ref="C14:C18"/>
    <mergeCell ref="D14:D18"/>
    <mergeCell ref="E14:E18"/>
    <mergeCell ref="F14:F18"/>
    <mergeCell ref="G14:G18"/>
    <mergeCell ref="B12:B13"/>
    <mergeCell ref="C12:C13"/>
    <mergeCell ref="D12:D13"/>
    <mergeCell ref="E12:E13"/>
    <mergeCell ref="F12:F13"/>
    <mergeCell ref="H14:H17"/>
    <mergeCell ref="H48:H49"/>
    <mergeCell ref="G45:G46"/>
    <mergeCell ref="E45:E46"/>
    <mergeCell ref="D45:D46"/>
    <mergeCell ref="C45:C46"/>
    <mergeCell ref="B45:B46"/>
    <mergeCell ref="H41:H42"/>
    <mergeCell ref="G41:G42"/>
    <mergeCell ref="F41:F42"/>
    <mergeCell ref="B41:B44"/>
    <mergeCell ref="C41:C44"/>
    <mergeCell ref="D41:D44"/>
    <mergeCell ref="E41:E44"/>
    <mergeCell ref="F43:F44"/>
    <mergeCell ref="G43:G44"/>
    <mergeCell ref="H43:H44"/>
    <mergeCell ref="H45:H46"/>
    <mergeCell ref="F45:F46"/>
    <mergeCell ref="B47:B49"/>
    <mergeCell ref="C47:C49"/>
    <mergeCell ref="D47:D49"/>
    <mergeCell ref="E47:E49"/>
    <mergeCell ref="F47:F49"/>
    <mergeCell ref="G48:G49"/>
    <mergeCell ref="B50:B53"/>
    <mergeCell ref="C50:C53"/>
    <mergeCell ref="H50:H53"/>
    <mergeCell ref="B54:B57"/>
    <mergeCell ref="C54:C57"/>
    <mergeCell ref="D54:D57"/>
    <mergeCell ref="E54:E57"/>
    <mergeCell ref="F54:F57"/>
    <mergeCell ref="G54:G57"/>
    <mergeCell ref="H54:H57"/>
    <mergeCell ref="D50:D53"/>
    <mergeCell ref="E50:E53"/>
    <mergeCell ref="G50:G53"/>
    <mergeCell ref="F50:F53"/>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6"/>
  <sheetViews>
    <sheetView zoomScaleNormal="100" workbookViewId="0">
      <pane xSplit="3" ySplit="2" topLeftCell="H3" activePane="bottomRight" state="frozen"/>
      <selection activeCell="C2" sqref="C2"/>
      <selection pane="topRight" activeCell="C2" sqref="C2"/>
      <selection pane="bottomLeft" activeCell="C2" sqref="C2"/>
      <selection pane="bottomRight" activeCell="K28" sqref="K28"/>
    </sheetView>
  </sheetViews>
  <sheetFormatPr baseColWidth="10" defaultColWidth="0" defaultRowHeight="14.4" zeroHeight="1" x14ac:dyDescent="0.3"/>
  <cols>
    <col min="1" max="1" width="2.5546875" customWidth="1"/>
    <col min="2" max="2" width="4.44140625" customWidth="1"/>
    <col min="3" max="3" width="23.44140625" bestFit="1" customWidth="1"/>
    <col min="4" max="5" width="11.109375" customWidth="1"/>
    <col min="6" max="6" width="11.5546875" customWidth="1"/>
    <col min="7" max="7" width="36" customWidth="1"/>
    <col min="8" max="8" width="31.44140625" customWidth="1"/>
    <col min="9" max="9" width="10.44140625" customWidth="1"/>
    <col min="10" max="10" width="8.44140625" customWidth="1"/>
    <col min="11" max="11" width="69.5546875" customWidth="1"/>
    <col min="12" max="12" width="16.5546875" customWidth="1"/>
    <col min="13" max="13" width="2.5546875" customWidth="1"/>
    <col min="14" max="21" width="0" hidden="1" customWidth="1"/>
    <col min="22" max="16384" width="11.5546875" hidden="1"/>
  </cols>
  <sheetData>
    <row r="1" spans="1:13" ht="12" customHeight="1" x14ac:dyDescent="0.3">
      <c r="A1" s="288"/>
      <c r="B1" s="293"/>
      <c r="C1" s="295"/>
      <c r="D1" s="292"/>
      <c r="E1" s="293"/>
      <c r="F1" s="292"/>
      <c r="G1" s="295"/>
      <c r="H1" s="295"/>
      <c r="I1" s="293"/>
      <c r="J1" s="293"/>
      <c r="K1" s="288"/>
      <c r="L1" s="293"/>
      <c r="M1" s="288"/>
    </row>
    <row r="2" spans="1:13" ht="24" customHeight="1" x14ac:dyDescent="0.3">
      <c r="A2" s="288"/>
      <c r="B2" s="77" t="s">
        <v>0</v>
      </c>
      <c r="C2" s="77" t="s">
        <v>53</v>
      </c>
      <c r="D2" s="77" t="s">
        <v>2815</v>
      </c>
      <c r="E2" s="77" t="s">
        <v>5084</v>
      </c>
      <c r="F2" s="77" t="s">
        <v>2</v>
      </c>
      <c r="G2" s="77" t="s">
        <v>5085</v>
      </c>
      <c r="H2" s="77" t="s">
        <v>5086</v>
      </c>
      <c r="I2" s="77" t="s">
        <v>5087</v>
      </c>
      <c r="J2" s="77" t="s">
        <v>5088</v>
      </c>
      <c r="K2" s="77" t="s">
        <v>5089</v>
      </c>
      <c r="L2" s="77" t="s">
        <v>5090</v>
      </c>
      <c r="M2" s="288"/>
    </row>
    <row r="3" spans="1:13" x14ac:dyDescent="0.3">
      <c r="A3" s="289"/>
      <c r="B3" s="1186">
        <v>1</v>
      </c>
      <c r="C3" s="1189" t="s">
        <v>5091</v>
      </c>
      <c r="D3" s="1186" t="s">
        <v>4</v>
      </c>
      <c r="E3" s="1186" t="s">
        <v>20</v>
      </c>
      <c r="F3" s="1186" t="s">
        <v>5183</v>
      </c>
      <c r="G3" s="1189" t="s">
        <v>5092</v>
      </c>
      <c r="H3" s="1189" t="s">
        <v>5093</v>
      </c>
      <c r="I3" s="911">
        <v>2111</v>
      </c>
      <c r="J3" s="911" t="s">
        <v>1075</v>
      </c>
      <c r="K3" s="367" t="s">
        <v>208</v>
      </c>
      <c r="L3" s="791" t="s">
        <v>5094</v>
      </c>
      <c r="M3" s="289"/>
    </row>
    <row r="4" spans="1:13" x14ac:dyDescent="0.3">
      <c r="A4" s="289"/>
      <c r="B4" s="1188"/>
      <c r="C4" s="1191"/>
      <c r="D4" s="1188"/>
      <c r="E4" s="1188"/>
      <c r="F4" s="1188"/>
      <c r="G4" s="1191"/>
      <c r="H4" s="1191"/>
      <c r="I4" s="911">
        <v>2110</v>
      </c>
      <c r="J4" s="911" t="s">
        <v>1075</v>
      </c>
      <c r="K4" s="367" t="s">
        <v>209</v>
      </c>
      <c r="L4" s="791" t="s">
        <v>5094</v>
      </c>
      <c r="M4" s="289"/>
    </row>
    <row r="5" spans="1:13" x14ac:dyDescent="0.3">
      <c r="A5" s="289"/>
      <c r="B5" s="1186">
        <f>B3+1</f>
        <v>2</v>
      </c>
      <c r="C5" s="1189" t="s">
        <v>5095</v>
      </c>
      <c r="D5" s="1186" t="s">
        <v>4</v>
      </c>
      <c r="E5" s="1186" t="s">
        <v>5096</v>
      </c>
      <c r="F5" s="1186" t="s">
        <v>5184</v>
      </c>
      <c r="G5" s="1189" t="s">
        <v>5097</v>
      </c>
      <c r="H5" s="1189" t="s">
        <v>5098</v>
      </c>
      <c r="I5" s="911">
        <v>2113</v>
      </c>
      <c r="J5" s="911" t="s">
        <v>1075</v>
      </c>
      <c r="K5" s="367" t="s">
        <v>212</v>
      </c>
      <c r="L5" s="791" t="s">
        <v>5094</v>
      </c>
      <c r="M5" s="289"/>
    </row>
    <row r="6" spans="1:13" x14ac:dyDescent="0.3">
      <c r="A6" s="289"/>
      <c r="B6" s="1188"/>
      <c r="C6" s="1191"/>
      <c r="D6" s="1188"/>
      <c r="E6" s="1188"/>
      <c r="F6" s="1188"/>
      <c r="G6" s="1191"/>
      <c r="H6" s="1191"/>
      <c r="I6" s="911">
        <v>2112</v>
      </c>
      <c r="J6" s="911" t="s">
        <v>1075</v>
      </c>
      <c r="K6" s="367" t="s">
        <v>213</v>
      </c>
      <c r="L6" s="791" t="s">
        <v>5094</v>
      </c>
      <c r="M6" s="289"/>
    </row>
    <row r="7" spans="1:13" x14ac:dyDescent="0.3">
      <c r="A7" s="289"/>
      <c r="B7" s="1186">
        <f>B5+1</f>
        <v>3</v>
      </c>
      <c r="C7" s="1189" t="s">
        <v>5099</v>
      </c>
      <c r="D7" s="1186" t="s">
        <v>4</v>
      </c>
      <c r="E7" s="1186" t="s">
        <v>5100</v>
      </c>
      <c r="F7" s="1186"/>
      <c r="G7" s="1189" t="s">
        <v>5101</v>
      </c>
      <c r="H7" s="1189" t="s">
        <v>5102</v>
      </c>
      <c r="I7" s="911">
        <v>1002</v>
      </c>
      <c r="J7" s="911" t="s">
        <v>1075</v>
      </c>
      <c r="K7" s="367" t="s">
        <v>216</v>
      </c>
      <c r="L7" s="791" t="s">
        <v>5094</v>
      </c>
      <c r="M7" s="289"/>
    </row>
    <row r="8" spans="1:13" x14ac:dyDescent="0.3">
      <c r="A8" s="289"/>
      <c r="B8" s="1188"/>
      <c r="C8" s="1191"/>
      <c r="D8" s="1188"/>
      <c r="E8" s="1188"/>
      <c r="F8" s="1188"/>
      <c r="G8" s="1191"/>
      <c r="H8" s="1191"/>
      <c r="I8" s="911">
        <v>2803</v>
      </c>
      <c r="J8" s="911" t="s">
        <v>1075</v>
      </c>
      <c r="K8" s="367" t="s">
        <v>1473</v>
      </c>
      <c r="L8" s="791" t="s">
        <v>5094</v>
      </c>
      <c r="M8" s="289"/>
    </row>
    <row r="9" spans="1:13" ht="24" x14ac:dyDescent="0.3">
      <c r="A9" s="289"/>
      <c r="B9" s="1186">
        <f>B7+1</f>
        <v>4</v>
      </c>
      <c r="C9" s="1189" t="s">
        <v>5103</v>
      </c>
      <c r="D9" s="1186" t="s">
        <v>4</v>
      </c>
      <c r="E9" s="1186" t="s">
        <v>5096</v>
      </c>
      <c r="F9" s="1186" t="s">
        <v>21</v>
      </c>
      <c r="G9" s="1189" t="s">
        <v>5104</v>
      </c>
      <c r="H9" s="1208" t="s">
        <v>7156</v>
      </c>
      <c r="I9" s="791">
        <v>1009</v>
      </c>
      <c r="J9" s="911" t="s">
        <v>1075</v>
      </c>
      <c r="K9" s="912" t="s">
        <v>5755</v>
      </c>
      <c r="L9" s="791" t="s">
        <v>5756</v>
      </c>
      <c r="M9" s="289"/>
    </row>
    <row r="10" spans="1:13" x14ac:dyDescent="0.3">
      <c r="A10" s="289"/>
      <c r="B10" s="1187"/>
      <c r="C10" s="1190"/>
      <c r="D10" s="1187"/>
      <c r="E10" s="1187"/>
      <c r="F10" s="1187"/>
      <c r="G10" s="1190"/>
      <c r="H10" s="1209"/>
      <c r="I10" s="934" t="s">
        <v>1472</v>
      </c>
      <c r="J10" s="911" t="s">
        <v>1075</v>
      </c>
      <c r="K10" s="912" t="s">
        <v>5774</v>
      </c>
      <c r="L10" s="791" t="s">
        <v>5094</v>
      </c>
      <c r="M10" s="289"/>
    </row>
    <row r="11" spans="1:13" ht="96" customHeight="1" x14ac:dyDescent="0.3">
      <c r="A11" s="289"/>
      <c r="B11" s="1187"/>
      <c r="C11" s="1190"/>
      <c r="D11" s="1187"/>
      <c r="E11" s="1187"/>
      <c r="F11" s="1187"/>
      <c r="G11" s="1190"/>
      <c r="H11" s="1209"/>
      <c r="I11" s="934" t="s">
        <v>1335</v>
      </c>
      <c r="J11" s="911" t="s">
        <v>1075</v>
      </c>
      <c r="K11" s="912" t="s">
        <v>5775</v>
      </c>
      <c r="L11" s="791" t="s">
        <v>5094</v>
      </c>
      <c r="M11" s="289"/>
    </row>
    <row r="12" spans="1:13" ht="96" x14ac:dyDescent="0.3">
      <c r="A12" s="289"/>
      <c r="B12" s="1187"/>
      <c r="C12" s="1190"/>
      <c r="D12" s="1187"/>
      <c r="E12" s="1187"/>
      <c r="F12" s="1187"/>
      <c r="G12" s="1190"/>
      <c r="H12" s="932" t="s">
        <v>7157</v>
      </c>
      <c r="I12" s="933" t="s">
        <v>3192</v>
      </c>
      <c r="J12" s="911" t="s">
        <v>1075</v>
      </c>
      <c r="K12" s="367" t="str">
        <f>VLOOKUP(I12,CódigosRetorno!$A$2:$B$1619,2,FALSE)</f>
        <v>El comprobante ha sido presentado fuera de plazo</v>
      </c>
      <c r="L12" s="791" t="s">
        <v>5094</v>
      </c>
      <c r="M12" s="289"/>
    </row>
    <row r="13" spans="1:13" ht="64.650000000000006" customHeight="1" x14ac:dyDescent="0.3">
      <c r="A13" s="289"/>
      <c r="B13" s="1187"/>
      <c r="C13" s="1190"/>
      <c r="D13" s="1187"/>
      <c r="E13" s="1187"/>
      <c r="F13" s="1187"/>
      <c r="G13" s="1190"/>
      <c r="H13" s="932" t="s">
        <v>6353</v>
      </c>
      <c r="I13" s="933" t="s">
        <v>3192</v>
      </c>
      <c r="J13" s="911" t="s">
        <v>1075</v>
      </c>
      <c r="K13" s="557" t="str">
        <f>VLOOKUP(I13,CódigosRetorno!$A$2:$B$1619,2,FALSE)</f>
        <v>El comprobante ha sido presentado fuera de plazo</v>
      </c>
      <c r="L13" s="791" t="s">
        <v>5094</v>
      </c>
      <c r="M13" s="289"/>
    </row>
    <row r="14" spans="1:13" ht="182.4" customHeight="1" x14ac:dyDescent="0.3">
      <c r="A14" s="289"/>
      <c r="B14" s="1187"/>
      <c r="C14" s="1190"/>
      <c r="D14" s="1187"/>
      <c r="E14" s="1187"/>
      <c r="F14" s="1187"/>
      <c r="G14" s="1190"/>
      <c r="H14" s="932" t="s">
        <v>6354</v>
      </c>
      <c r="I14" s="933" t="s">
        <v>3192</v>
      </c>
      <c r="J14" s="911" t="s">
        <v>1075</v>
      </c>
      <c r="K14" s="557" t="str">
        <f>VLOOKUP(I14,CódigosRetorno!$A$2:$B$1619,2,FALSE)</f>
        <v>El comprobante ha sido presentado fuera de plazo</v>
      </c>
      <c r="L14" s="791" t="s">
        <v>5094</v>
      </c>
      <c r="M14" s="289"/>
    </row>
    <row r="15" spans="1:13" x14ac:dyDescent="0.3">
      <c r="A15" s="289"/>
      <c r="B15" s="1186">
        <f>B9+1</f>
        <v>5</v>
      </c>
      <c r="C15" s="1189" t="s">
        <v>5105</v>
      </c>
      <c r="D15" s="368" t="s">
        <v>4</v>
      </c>
      <c r="E15" s="1186" t="s">
        <v>5106</v>
      </c>
      <c r="F15" s="1186" t="s">
        <v>5107</v>
      </c>
      <c r="G15" s="1189" t="s">
        <v>5108</v>
      </c>
      <c r="H15" s="1189"/>
      <c r="I15" s="911">
        <v>2805</v>
      </c>
      <c r="J15" s="911" t="s">
        <v>1075</v>
      </c>
      <c r="K15" s="367" t="s">
        <v>1469</v>
      </c>
      <c r="L15" s="791" t="s">
        <v>5094</v>
      </c>
      <c r="M15" s="289"/>
    </row>
    <row r="16" spans="1:13" ht="24" x14ac:dyDescent="0.3">
      <c r="A16" s="289"/>
      <c r="B16" s="1188"/>
      <c r="C16" s="1191"/>
      <c r="D16" s="368"/>
      <c r="E16" s="1188"/>
      <c r="F16" s="1188"/>
      <c r="G16" s="1191"/>
      <c r="H16" s="1191"/>
      <c r="I16" s="911">
        <v>2806</v>
      </c>
      <c r="J16" s="911" t="s">
        <v>1075</v>
      </c>
      <c r="K16" s="367" t="s">
        <v>1079</v>
      </c>
      <c r="L16" s="791" t="s">
        <v>5761</v>
      </c>
      <c r="M16" s="289"/>
    </row>
    <row r="17" spans="1:13" ht="24" x14ac:dyDescent="0.3">
      <c r="A17" s="289"/>
      <c r="B17" s="1186">
        <f>B15+1</f>
        <v>6</v>
      </c>
      <c r="C17" s="1189" t="s">
        <v>5109</v>
      </c>
      <c r="D17" s="1186" t="s">
        <v>4</v>
      </c>
      <c r="E17" s="1186" t="s">
        <v>5096</v>
      </c>
      <c r="F17" s="1186" t="s">
        <v>21</v>
      </c>
      <c r="G17" s="1189" t="s">
        <v>5110</v>
      </c>
      <c r="H17" s="365"/>
      <c r="I17" s="911">
        <v>2807</v>
      </c>
      <c r="J17" s="911" t="s">
        <v>171</v>
      </c>
      <c r="K17" s="367" t="s">
        <v>1466</v>
      </c>
      <c r="L17" s="791" t="s">
        <v>6420</v>
      </c>
      <c r="M17" s="289"/>
    </row>
    <row r="18" spans="1:13" ht="24" x14ac:dyDescent="0.3">
      <c r="A18" s="289"/>
      <c r="B18" s="1187"/>
      <c r="C18" s="1190"/>
      <c r="D18" s="1187"/>
      <c r="E18" s="1187"/>
      <c r="F18" s="1187"/>
      <c r="G18" s="1190"/>
      <c r="H18" s="366"/>
      <c r="I18" s="911">
        <v>2808</v>
      </c>
      <c r="J18" s="911" t="s">
        <v>171</v>
      </c>
      <c r="K18" s="564" t="s">
        <v>1464</v>
      </c>
      <c r="L18" s="791" t="s">
        <v>6419</v>
      </c>
      <c r="M18" s="289"/>
    </row>
    <row r="19" spans="1:13" ht="24" x14ac:dyDescent="0.3">
      <c r="A19" s="289"/>
      <c r="B19" s="1187"/>
      <c r="C19" s="1190"/>
      <c r="D19" s="1187"/>
      <c r="E19" s="1187"/>
      <c r="F19" s="1187"/>
      <c r="G19" s="1190"/>
      <c r="H19" s="366" t="s">
        <v>5111</v>
      </c>
      <c r="I19" s="911">
        <v>2809</v>
      </c>
      <c r="J19" s="911" t="s">
        <v>1075</v>
      </c>
      <c r="K19" s="913" t="s">
        <v>1462</v>
      </c>
      <c r="L19" s="791" t="s">
        <v>5094</v>
      </c>
      <c r="M19" s="289"/>
    </row>
    <row r="20" spans="1:13" ht="24" x14ac:dyDescent="0.3">
      <c r="A20" s="289"/>
      <c r="B20" s="1187"/>
      <c r="C20" s="1190"/>
      <c r="D20" s="1187"/>
      <c r="E20" s="1187"/>
      <c r="F20" s="1187"/>
      <c r="G20" s="1190"/>
      <c r="H20" s="366"/>
      <c r="I20" s="911">
        <v>2810</v>
      </c>
      <c r="J20" s="911" t="s">
        <v>1075</v>
      </c>
      <c r="K20" s="913" t="s">
        <v>1460</v>
      </c>
      <c r="L20" s="791" t="s">
        <v>5094</v>
      </c>
      <c r="M20" s="289"/>
    </row>
    <row r="21" spans="1:13" ht="72" x14ac:dyDescent="0.3">
      <c r="A21" s="289"/>
      <c r="B21" s="1188"/>
      <c r="C21" s="1191"/>
      <c r="D21" s="1188"/>
      <c r="E21" s="1188"/>
      <c r="F21" s="1188"/>
      <c r="G21" s="1191"/>
      <c r="H21" s="827" t="s">
        <v>5112</v>
      </c>
      <c r="I21" s="791">
        <v>4196</v>
      </c>
      <c r="J21" s="911" t="s">
        <v>1075</v>
      </c>
      <c r="K21" s="935" t="s">
        <v>1081</v>
      </c>
      <c r="L21" s="791" t="s">
        <v>5094</v>
      </c>
      <c r="M21" s="289"/>
    </row>
    <row r="22" spans="1:13" ht="24" x14ac:dyDescent="0.3">
      <c r="A22" s="289"/>
      <c r="B22" s="1186">
        <f>B17+1</f>
        <v>7</v>
      </c>
      <c r="C22" s="1189" t="s">
        <v>5113</v>
      </c>
      <c r="D22" s="1186" t="s">
        <v>4</v>
      </c>
      <c r="E22" s="1186" t="s">
        <v>5106</v>
      </c>
      <c r="F22" s="1186" t="s">
        <v>5107</v>
      </c>
      <c r="G22" s="1189" t="s">
        <v>5114</v>
      </c>
      <c r="H22" s="366"/>
      <c r="I22" s="791">
        <v>2811</v>
      </c>
      <c r="J22" s="911" t="s">
        <v>1075</v>
      </c>
      <c r="K22" s="913" t="s">
        <v>6413</v>
      </c>
      <c r="L22" s="791" t="s">
        <v>5094</v>
      </c>
      <c r="M22" s="289"/>
    </row>
    <row r="23" spans="1:13" ht="24" x14ac:dyDescent="0.3">
      <c r="A23" s="289"/>
      <c r="B23" s="1188"/>
      <c r="C23" s="1191"/>
      <c r="D23" s="1188"/>
      <c r="E23" s="1188"/>
      <c r="F23" s="1188"/>
      <c r="G23" s="1191"/>
      <c r="H23" s="366"/>
      <c r="I23" s="791">
        <v>2812</v>
      </c>
      <c r="J23" s="911" t="s">
        <v>1075</v>
      </c>
      <c r="K23" s="913" t="s">
        <v>1456</v>
      </c>
      <c r="L23" s="791" t="s">
        <v>5763</v>
      </c>
      <c r="M23" s="289"/>
    </row>
    <row r="24" spans="1:13" ht="24" x14ac:dyDescent="0.3">
      <c r="A24" s="289"/>
      <c r="B24" s="1186">
        <f>B22+1</f>
        <v>8</v>
      </c>
      <c r="C24" s="1189" t="s">
        <v>5118</v>
      </c>
      <c r="D24" s="1186" t="s">
        <v>4</v>
      </c>
      <c r="E24" s="1186" t="s">
        <v>11</v>
      </c>
      <c r="F24" s="1186"/>
      <c r="G24" s="1189" t="s">
        <v>5116</v>
      </c>
      <c r="H24" s="367"/>
      <c r="I24" s="791">
        <v>2813</v>
      </c>
      <c r="J24" s="911" t="s">
        <v>1075</v>
      </c>
      <c r="K24" s="913" t="s">
        <v>1454</v>
      </c>
      <c r="L24" s="791" t="s">
        <v>5094</v>
      </c>
      <c r="M24" s="289"/>
    </row>
    <row r="25" spans="1:13" ht="36" x14ac:dyDescent="0.3">
      <c r="A25" s="289"/>
      <c r="B25" s="1187"/>
      <c r="C25" s="1190"/>
      <c r="D25" s="1187"/>
      <c r="E25" s="1187"/>
      <c r="F25" s="1187"/>
      <c r="G25" s="1190"/>
      <c r="H25" s="367" t="s">
        <v>5119</v>
      </c>
      <c r="I25" s="911">
        <v>2814</v>
      </c>
      <c r="J25" s="911" t="s">
        <v>1075</v>
      </c>
      <c r="K25" s="913" t="s">
        <v>1452</v>
      </c>
      <c r="L25" s="791" t="s">
        <v>5094</v>
      </c>
      <c r="M25" s="289"/>
    </row>
    <row r="26" spans="1:13" ht="24" x14ac:dyDescent="0.3">
      <c r="A26" s="289"/>
      <c r="B26" s="1187"/>
      <c r="C26" s="1190"/>
      <c r="D26" s="1188"/>
      <c r="E26" s="1188"/>
      <c r="F26" s="1188"/>
      <c r="G26" s="1191"/>
      <c r="I26" s="579">
        <v>2815</v>
      </c>
      <c r="J26" s="580" t="s">
        <v>171</v>
      </c>
      <c r="K26" s="581" t="s">
        <v>6421</v>
      </c>
      <c r="L26" s="791" t="s">
        <v>5115</v>
      </c>
      <c r="M26" s="289"/>
    </row>
    <row r="27" spans="1:13" ht="24" x14ac:dyDescent="0.3">
      <c r="A27" s="289"/>
      <c r="B27" s="1186">
        <f>B24+1</f>
        <v>9</v>
      </c>
      <c r="C27" s="1189" t="s">
        <v>5123</v>
      </c>
      <c r="D27" s="1186" t="s">
        <v>4</v>
      </c>
      <c r="E27" s="1186" t="s">
        <v>10</v>
      </c>
      <c r="F27" s="1186" t="s">
        <v>5120</v>
      </c>
      <c r="G27" s="1189" t="s">
        <v>5121</v>
      </c>
      <c r="H27" s="1189" t="s">
        <v>5122</v>
      </c>
      <c r="I27" s="911">
        <v>2816</v>
      </c>
      <c r="J27" s="911" t="s">
        <v>1075</v>
      </c>
      <c r="K27" s="913" t="s">
        <v>1450</v>
      </c>
      <c r="L27" s="791" t="s">
        <v>5094</v>
      </c>
      <c r="M27" s="289"/>
    </row>
    <row r="28" spans="1:13" ht="48" x14ac:dyDescent="0.3">
      <c r="A28" s="289"/>
      <c r="B28" s="1187"/>
      <c r="C28" s="1190"/>
      <c r="D28" s="1187"/>
      <c r="E28" s="1188"/>
      <c r="F28" s="1188"/>
      <c r="G28" s="1191"/>
      <c r="H28" s="1191"/>
      <c r="I28" s="911">
        <v>2817</v>
      </c>
      <c r="J28" s="911" t="s">
        <v>1075</v>
      </c>
      <c r="K28" s="913" t="s">
        <v>6418</v>
      </c>
      <c r="L28" s="791" t="s">
        <v>5094</v>
      </c>
      <c r="M28" s="289"/>
    </row>
    <row r="29" spans="1:13" ht="24" x14ac:dyDescent="0.3">
      <c r="A29" s="289"/>
      <c r="B29" s="1187"/>
      <c r="C29" s="1190"/>
      <c r="D29" s="1187"/>
      <c r="E29" s="1186"/>
      <c r="F29" s="1186"/>
      <c r="G29" s="1189" t="s">
        <v>5124</v>
      </c>
      <c r="H29" s="1189" t="s">
        <v>5125</v>
      </c>
      <c r="I29" s="911">
        <v>2818</v>
      </c>
      <c r="J29" s="911" t="s">
        <v>1075</v>
      </c>
      <c r="K29" s="913" t="s">
        <v>1446</v>
      </c>
      <c r="L29" s="942" t="s">
        <v>5094</v>
      </c>
      <c r="M29" s="289"/>
    </row>
    <row r="30" spans="1:13" ht="24" x14ac:dyDescent="0.3">
      <c r="A30" s="289"/>
      <c r="B30" s="1187"/>
      <c r="C30" s="1190"/>
      <c r="D30" s="1187"/>
      <c r="E30" s="1188"/>
      <c r="F30" s="1188"/>
      <c r="G30" s="1191"/>
      <c r="H30" s="1191"/>
      <c r="I30" s="911">
        <v>2819</v>
      </c>
      <c r="J30" s="911" t="s">
        <v>1075</v>
      </c>
      <c r="K30" s="564" t="s">
        <v>1444</v>
      </c>
      <c r="L30" s="942" t="s">
        <v>5094</v>
      </c>
      <c r="M30" s="289"/>
    </row>
    <row r="31" spans="1:13" ht="24" x14ac:dyDescent="0.3">
      <c r="A31" s="289"/>
      <c r="B31" s="1187"/>
      <c r="C31" s="1190"/>
      <c r="D31" s="1187"/>
      <c r="E31" s="1186"/>
      <c r="F31" s="1186"/>
      <c r="G31" s="1189" t="s">
        <v>5126</v>
      </c>
      <c r="H31" s="1189" t="s">
        <v>5127</v>
      </c>
      <c r="I31" s="911">
        <v>2820</v>
      </c>
      <c r="J31" s="911" t="s">
        <v>1075</v>
      </c>
      <c r="K31" s="367" t="s">
        <v>1442</v>
      </c>
      <c r="L31" s="942" t="s">
        <v>5094</v>
      </c>
      <c r="M31" s="289"/>
    </row>
    <row r="32" spans="1:13" ht="24" x14ac:dyDescent="0.3">
      <c r="A32" s="289"/>
      <c r="B32" s="1188"/>
      <c r="C32" s="1191"/>
      <c r="D32" s="1188"/>
      <c r="E32" s="1188"/>
      <c r="F32" s="1188"/>
      <c r="G32" s="1191"/>
      <c r="H32" s="1191"/>
      <c r="I32" s="911">
        <v>2821</v>
      </c>
      <c r="J32" s="911" t="s">
        <v>1075</v>
      </c>
      <c r="K32" s="564" t="s">
        <v>1440</v>
      </c>
      <c r="L32" s="942" t="s">
        <v>5094</v>
      </c>
      <c r="M32" s="289"/>
    </row>
    <row r="33" spans="1:13" ht="24" x14ac:dyDescent="0.3">
      <c r="A33" s="289"/>
      <c r="B33" s="1186">
        <f>B27+1</f>
        <v>10</v>
      </c>
      <c r="C33" s="1189" t="s">
        <v>5131</v>
      </c>
      <c r="D33" s="1186" t="s">
        <v>4</v>
      </c>
      <c r="E33" s="1186" t="s">
        <v>857</v>
      </c>
      <c r="F33" s="1186"/>
      <c r="G33" s="1189" t="s">
        <v>5128</v>
      </c>
      <c r="H33" s="367"/>
      <c r="I33" s="911">
        <v>2822</v>
      </c>
      <c r="J33" s="911" t="s">
        <v>171</v>
      </c>
      <c r="K33" s="367" t="s">
        <v>1438</v>
      </c>
      <c r="L33" s="791" t="s">
        <v>5115</v>
      </c>
      <c r="M33" s="289"/>
    </row>
    <row r="34" spans="1:13" x14ac:dyDescent="0.3">
      <c r="A34" s="289"/>
      <c r="B34" s="1187"/>
      <c r="C34" s="1190"/>
      <c r="D34" s="1187"/>
      <c r="E34" s="1187"/>
      <c r="F34" s="1187"/>
      <c r="G34" s="1190"/>
      <c r="H34" s="565"/>
      <c r="I34" s="911">
        <v>2823</v>
      </c>
      <c r="J34" s="911" t="s">
        <v>171</v>
      </c>
      <c r="K34" s="564" t="s">
        <v>1436</v>
      </c>
      <c r="L34" s="791" t="s">
        <v>5115</v>
      </c>
      <c r="M34" s="289"/>
    </row>
    <row r="35" spans="1:13" ht="24" x14ac:dyDescent="0.3">
      <c r="A35" s="289"/>
      <c r="B35" s="1187"/>
      <c r="C35" s="1190"/>
      <c r="D35" s="1187"/>
      <c r="E35" s="1187"/>
      <c r="F35" s="1187"/>
      <c r="G35" s="1190"/>
      <c r="H35" s="565" t="s">
        <v>6414</v>
      </c>
      <c r="I35" s="911">
        <v>2824</v>
      </c>
      <c r="J35" s="911" t="s">
        <v>1075</v>
      </c>
      <c r="K35" s="913" t="s">
        <v>1434</v>
      </c>
      <c r="L35" s="791" t="s">
        <v>5094</v>
      </c>
      <c r="M35" s="289"/>
    </row>
    <row r="36" spans="1:13" x14ac:dyDescent="0.3">
      <c r="A36" s="289"/>
      <c r="B36" s="1187"/>
      <c r="C36" s="1190"/>
      <c r="D36" s="1187"/>
      <c r="E36" s="1187"/>
      <c r="F36" s="1187"/>
      <c r="G36" s="1190"/>
      <c r="H36" s="787"/>
      <c r="I36" s="911">
        <v>2825</v>
      </c>
      <c r="J36" s="911" t="s">
        <v>171</v>
      </c>
      <c r="K36" s="789" t="s">
        <v>1432</v>
      </c>
      <c r="L36" s="791" t="s">
        <v>5115</v>
      </c>
      <c r="M36" s="289"/>
    </row>
    <row r="37" spans="1:13" ht="48" x14ac:dyDescent="0.3">
      <c r="A37" s="289"/>
      <c r="B37" s="1188"/>
      <c r="C37" s="1191"/>
      <c r="D37" s="1188"/>
      <c r="E37" s="1188"/>
      <c r="F37" s="1188"/>
      <c r="G37" s="1191"/>
      <c r="H37" s="565" t="s">
        <v>6415</v>
      </c>
      <c r="I37" s="911">
        <v>2874</v>
      </c>
      <c r="J37" s="911" t="s">
        <v>171</v>
      </c>
      <c r="K37" s="789" t="s">
        <v>5130</v>
      </c>
      <c r="L37" s="791" t="s">
        <v>5115</v>
      </c>
      <c r="M37" s="289"/>
    </row>
    <row r="38" spans="1:13" ht="24" x14ac:dyDescent="0.3">
      <c r="A38" s="289"/>
      <c r="B38" s="1186">
        <f>B33+1</f>
        <v>11</v>
      </c>
      <c r="C38" s="1189" t="s">
        <v>5132</v>
      </c>
      <c r="D38" s="1186" t="s">
        <v>4</v>
      </c>
      <c r="E38" s="1186" t="s">
        <v>10</v>
      </c>
      <c r="F38" s="1186" t="s">
        <v>5120</v>
      </c>
      <c r="G38" s="1189" t="s">
        <v>5133</v>
      </c>
      <c r="H38" s="1189" t="s">
        <v>5134</v>
      </c>
      <c r="I38" s="911">
        <v>2826</v>
      </c>
      <c r="J38" s="911" t="s">
        <v>1075</v>
      </c>
      <c r="K38" s="913" t="s">
        <v>1430</v>
      </c>
      <c r="L38" s="942" t="s">
        <v>5094</v>
      </c>
      <c r="M38" s="289"/>
    </row>
    <row r="39" spans="1:13" x14ac:dyDescent="0.3">
      <c r="A39" s="289"/>
      <c r="B39" s="1187"/>
      <c r="C39" s="1190"/>
      <c r="D39" s="1187"/>
      <c r="E39" s="1188"/>
      <c r="F39" s="1188"/>
      <c r="G39" s="1191"/>
      <c r="H39" s="1191"/>
      <c r="I39" s="911">
        <v>2827</v>
      </c>
      <c r="J39" s="911" t="s">
        <v>1075</v>
      </c>
      <c r="K39" s="913" t="s">
        <v>1428</v>
      </c>
      <c r="L39" s="942" t="s">
        <v>5094</v>
      </c>
      <c r="M39" s="289"/>
    </row>
    <row r="40" spans="1:13" ht="24" x14ac:dyDescent="0.3">
      <c r="A40" s="289"/>
      <c r="B40" s="1187"/>
      <c r="C40" s="1190"/>
      <c r="D40" s="1187"/>
      <c r="E40" s="1186"/>
      <c r="F40" s="1186"/>
      <c r="G40" s="1189" t="s">
        <v>5135</v>
      </c>
      <c r="H40" s="1189" t="s">
        <v>5125</v>
      </c>
      <c r="I40" s="911">
        <v>2828</v>
      </c>
      <c r="J40" s="911" t="s">
        <v>1075</v>
      </c>
      <c r="K40" s="913" t="s">
        <v>1426</v>
      </c>
      <c r="L40" s="942" t="s">
        <v>5094</v>
      </c>
      <c r="M40" s="289"/>
    </row>
    <row r="41" spans="1:13" ht="24" x14ac:dyDescent="0.3">
      <c r="A41" s="289"/>
      <c r="B41" s="1187"/>
      <c r="C41" s="1190"/>
      <c r="D41" s="1187"/>
      <c r="E41" s="1188"/>
      <c r="F41" s="1188"/>
      <c r="G41" s="1191"/>
      <c r="H41" s="1191"/>
      <c r="I41" s="911">
        <v>2829</v>
      </c>
      <c r="J41" s="911" t="s">
        <v>1075</v>
      </c>
      <c r="K41" s="913" t="s">
        <v>1424</v>
      </c>
      <c r="L41" s="942" t="s">
        <v>5094</v>
      </c>
      <c r="M41" s="289"/>
    </row>
    <row r="42" spans="1:13" ht="24" x14ac:dyDescent="0.3">
      <c r="A42" s="289"/>
      <c r="B42" s="1187"/>
      <c r="C42" s="1190"/>
      <c r="D42" s="1187"/>
      <c r="E42" s="1186"/>
      <c r="F42" s="1186"/>
      <c r="G42" s="1189" t="s">
        <v>5136</v>
      </c>
      <c r="H42" s="1189" t="s">
        <v>5127</v>
      </c>
      <c r="I42" s="911">
        <v>2830</v>
      </c>
      <c r="J42" s="911" t="s">
        <v>1075</v>
      </c>
      <c r="K42" s="913" t="s">
        <v>1422</v>
      </c>
      <c r="L42" s="942" t="s">
        <v>5094</v>
      </c>
      <c r="M42" s="289"/>
    </row>
    <row r="43" spans="1:13" ht="24" x14ac:dyDescent="0.3">
      <c r="A43" s="289"/>
      <c r="B43" s="1188"/>
      <c r="C43" s="1191"/>
      <c r="D43" s="1188"/>
      <c r="E43" s="1188"/>
      <c r="F43" s="1188"/>
      <c r="G43" s="1191"/>
      <c r="H43" s="1191"/>
      <c r="I43" s="911">
        <v>2831</v>
      </c>
      <c r="J43" s="911" t="s">
        <v>1075</v>
      </c>
      <c r="K43" s="913" t="s">
        <v>1420</v>
      </c>
      <c r="L43" s="942" t="s">
        <v>5094</v>
      </c>
      <c r="M43" s="289"/>
    </row>
    <row r="44" spans="1:13" x14ac:dyDescent="0.3">
      <c r="A44" s="289"/>
      <c r="B44" s="1186">
        <f>B38+1</f>
        <v>12</v>
      </c>
      <c r="C44" s="1189" t="s">
        <v>5137</v>
      </c>
      <c r="D44" s="1186" t="s">
        <v>4</v>
      </c>
      <c r="E44" s="1186" t="s">
        <v>10</v>
      </c>
      <c r="F44" s="1186"/>
      <c r="G44" s="1189" t="s">
        <v>5138</v>
      </c>
      <c r="H44" s="1189" t="s">
        <v>5139</v>
      </c>
      <c r="I44" s="911">
        <v>2832</v>
      </c>
      <c r="J44" s="911" t="s">
        <v>1075</v>
      </c>
      <c r="K44" s="913" t="s">
        <v>1418</v>
      </c>
      <c r="L44" s="791" t="s">
        <v>5094</v>
      </c>
      <c r="M44" s="289"/>
    </row>
    <row r="45" spans="1:13" x14ac:dyDescent="0.3">
      <c r="A45" s="289"/>
      <c r="B45" s="1187"/>
      <c r="C45" s="1190"/>
      <c r="D45" s="1187"/>
      <c r="E45" s="1188"/>
      <c r="F45" s="1188"/>
      <c r="G45" s="1191"/>
      <c r="H45" s="1191"/>
      <c r="I45" s="911">
        <v>2833</v>
      </c>
      <c r="J45" s="911" t="s">
        <v>1075</v>
      </c>
      <c r="K45" s="913" t="s">
        <v>1416</v>
      </c>
      <c r="L45" s="791" t="s">
        <v>5094</v>
      </c>
      <c r="M45" s="289"/>
    </row>
    <row r="46" spans="1:13" x14ac:dyDescent="0.3">
      <c r="A46" s="289"/>
      <c r="B46" s="1187"/>
      <c r="C46" s="1190"/>
      <c r="D46" s="1187"/>
      <c r="E46" s="1186"/>
      <c r="F46" s="1186"/>
      <c r="G46" s="1189" t="s">
        <v>5140</v>
      </c>
      <c r="H46" s="1189" t="s">
        <v>5125</v>
      </c>
      <c r="I46" s="911">
        <v>2834</v>
      </c>
      <c r="J46" s="911" t="s">
        <v>1075</v>
      </c>
      <c r="K46" s="913" t="s">
        <v>1414</v>
      </c>
      <c r="L46" s="942" t="s">
        <v>5094</v>
      </c>
      <c r="M46" s="289"/>
    </row>
    <row r="47" spans="1:13" x14ac:dyDescent="0.3">
      <c r="A47" s="289"/>
      <c r="B47" s="1188"/>
      <c r="C47" s="1191"/>
      <c r="D47" s="1188"/>
      <c r="E47" s="1188"/>
      <c r="F47" s="1188"/>
      <c r="G47" s="1191"/>
      <c r="H47" s="1191"/>
      <c r="I47" s="911">
        <v>2835</v>
      </c>
      <c r="J47" s="911" t="s">
        <v>1075</v>
      </c>
      <c r="K47" s="913" t="s">
        <v>1412</v>
      </c>
      <c r="L47" s="942" t="s">
        <v>5094</v>
      </c>
      <c r="M47" s="289"/>
    </row>
    <row r="48" spans="1:13" x14ac:dyDescent="0.3">
      <c r="A48" s="289"/>
      <c r="B48" s="1186">
        <f>B44+1</f>
        <v>13</v>
      </c>
      <c r="C48" s="1189" t="s">
        <v>5141</v>
      </c>
      <c r="D48" s="1186" t="s">
        <v>4</v>
      </c>
      <c r="E48" s="1186" t="s">
        <v>54</v>
      </c>
      <c r="F48" s="1186"/>
      <c r="G48" s="1189" t="s">
        <v>5142</v>
      </c>
      <c r="H48" s="1189" t="s">
        <v>5143</v>
      </c>
      <c r="I48" s="911">
        <v>2836</v>
      </c>
      <c r="J48" s="911" t="s">
        <v>1075</v>
      </c>
      <c r="K48" s="913" t="s">
        <v>1410</v>
      </c>
      <c r="L48" s="942" t="s">
        <v>5094</v>
      </c>
      <c r="M48" s="289"/>
    </row>
    <row r="49" spans="1:13" x14ac:dyDescent="0.3">
      <c r="A49" s="289"/>
      <c r="B49" s="1188"/>
      <c r="C49" s="1191"/>
      <c r="D49" s="1188"/>
      <c r="E49" s="1188"/>
      <c r="F49" s="1188"/>
      <c r="G49" s="1191"/>
      <c r="H49" s="1191"/>
      <c r="I49" s="911">
        <v>2837</v>
      </c>
      <c r="J49" s="911" t="s">
        <v>1075</v>
      </c>
      <c r="K49" s="913" t="s">
        <v>1408</v>
      </c>
      <c r="L49" s="942" t="s">
        <v>5094</v>
      </c>
      <c r="M49" s="289"/>
    </row>
    <row r="50" spans="1:13" ht="24" x14ac:dyDescent="0.3">
      <c r="A50" s="289"/>
      <c r="B50" s="1186">
        <f>B48+1</f>
        <v>14</v>
      </c>
      <c r="C50" s="1189" t="s">
        <v>5145</v>
      </c>
      <c r="D50" s="1186" t="s">
        <v>8</v>
      </c>
      <c r="E50" s="1186" t="s">
        <v>62</v>
      </c>
      <c r="F50" s="368"/>
      <c r="G50" s="367" t="s">
        <v>5146</v>
      </c>
      <c r="H50" s="367"/>
      <c r="I50" s="911">
        <v>2838</v>
      </c>
      <c r="J50" s="911" t="s">
        <v>1075</v>
      </c>
      <c r="K50" s="913" t="s">
        <v>1406</v>
      </c>
      <c r="L50" s="791" t="s">
        <v>5094</v>
      </c>
      <c r="M50" s="289"/>
    </row>
    <row r="51" spans="1:13" ht="24" x14ac:dyDescent="0.3">
      <c r="A51" s="289"/>
      <c r="B51" s="1187"/>
      <c r="C51" s="1190"/>
      <c r="D51" s="1187"/>
      <c r="E51" s="1187"/>
      <c r="F51" s="1186"/>
      <c r="G51" s="1189" t="s">
        <v>5147</v>
      </c>
      <c r="H51" s="1189" t="s">
        <v>5148</v>
      </c>
      <c r="I51" s="911">
        <v>2839</v>
      </c>
      <c r="J51" s="911" t="s">
        <v>1075</v>
      </c>
      <c r="K51" s="367" t="s">
        <v>5766</v>
      </c>
      <c r="L51" s="942" t="s">
        <v>5094</v>
      </c>
      <c r="M51" s="289"/>
    </row>
    <row r="52" spans="1:13" x14ac:dyDescent="0.3">
      <c r="A52" s="289"/>
      <c r="B52" s="1188"/>
      <c r="C52" s="1191"/>
      <c r="D52" s="1188"/>
      <c r="E52" s="1188"/>
      <c r="F52" s="1188"/>
      <c r="G52" s="1191"/>
      <c r="H52" s="1191"/>
      <c r="I52" s="911">
        <v>2840</v>
      </c>
      <c r="J52" s="911" t="s">
        <v>1075</v>
      </c>
      <c r="K52" s="564" t="s">
        <v>1402</v>
      </c>
      <c r="L52" s="942" t="s">
        <v>5094</v>
      </c>
      <c r="M52" s="289"/>
    </row>
    <row r="53" spans="1:13" ht="24" hidden="1" x14ac:dyDescent="0.3">
      <c r="A53" s="289"/>
      <c r="B53" s="1186">
        <f>B50+1</f>
        <v>15</v>
      </c>
      <c r="C53" s="1189" t="s">
        <v>5149</v>
      </c>
      <c r="D53" s="1186" t="s">
        <v>8</v>
      </c>
      <c r="E53" s="1210" t="s">
        <v>4151</v>
      </c>
      <c r="F53" s="1186"/>
      <c r="G53" s="1189" t="s">
        <v>5150</v>
      </c>
      <c r="H53" s="367" t="s">
        <v>6417</v>
      </c>
      <c r="I53" s="911">
        <v>2841</v>
      </c>
      <c r="J53" s="911" t="s">
        <v>1075</v>
      </c>
      <c r="K53" s="367" t="s">
        <v>1400</v>
      </c>
      <c r="L53" s="942" t="s">
        <v>5094</v>
      </c>
      <c r="M53" s="289"/>
    </row>
    <row r="54" spans="1:13" hidden="1" x14ac:dyDescent="0.3">
      <c r="A54" s="289"/>
      <c r="B54" s="1187"/>
      <c r="C54" s="1190"/>
      <c r="D54" s="1187"/>
      <c r="E54" s="1211"/>
      <c r="F54" s="1187"/>
      <c r="G54" s="1190"/>
      <c r="H54" s="565"/>
      <c r="I54" s="911">
        <v>2842</v>
      </c>
      <c r="J54" s="911" t="s">
        <v>1075</v>
      </c>
      <c r="K54" s="564" t="s">
        <v>1398</v>
      </c>
      <c r="L54" s="942" t="s">
        <v>5094</v>
      </c>
      <c r="M54" s="289"/>
    </row>
    <row r="55" spans="1:13" ht="24" hidden="1" x14ac:dyDescent="0.3">
      <c r="A55" s="289"/>
      <c r="B55" s="1187"/>
      <c r="C55" s="1190"/>
      <c r="D55" s="1187"/>
      <c r="E55" s="1211"/>
      <c r="F55" s="1187"/>
      <c r="G55" s="1190"/>
      <c r="H55" s="565"/>
      <c r="I55" s="911">
        <v>2843</v>
      </c>
      <c r="J55" s="911" t="s">
        <v>1075</v>
      </c>
      <c r="K55" s="564" t="s">
        <v>1396</v>
      </c>
      <c r="L55" s="942" t="s">
        <v>5094</v>
      </c>
      <c r="M55" s="289"/>
    </row>
    <row r="56" spans="1:13" ht="24" hidden="1" x14ac:dyDescent="0.3">
      <c r="A56" s="289"/>
      <c r="B56" s="1188"/>
      <c r="C56" s="1191"/>
      <c r="D56" s="1188"/>
      <c r="E56" s="1212"/>
      <c r="F56" s="1188"/>
      <c r="G56" s="1191"/>
      <c r="H56" s="565" t="s">
        <v>6416</v>
      </c>
      <c r="I56" s="911">
        <v>2844</v>
      </c>
      <c r="J56" s="911" t="s">
        <v>1075</v>
      </c>
      <c r="K56" s="913" t="s">
        <v>1394</v>
      </c>
      <c r="L56" s="942" t="s">
        <v>5094</v>
      </c>
      <c r="M56" s="289"/>
    </row>
    <row r="57" spans="1:13" ht="24" hidden="1" x14ac:dyDescent="0.3">
      <c r="A57" s="289"/>
      <c r="B57" s="1186">
        <f>B53+1</f>
        <v>16</v>
      </c>
      <c r="C57" s="1189" t="s">
        <v>5151</v>
      </c>
      <c r="D57" s="1186" t="s">
        <v>4</v>
      </c>
      <c r="E57" s="1186" t="s">
        <v>5152</v>
      </c>
      <c r="F57" s="1186" t="s">
        <v>5153</v>
      </c>
      <c r="G57" s="1189" t="s">
        <v>5154</v>
      </c>
      <c r="H57" s="1189" t="s">
        <v>5155</v>
      </c>
      <c r="I57" s="911">
        <v>2845</v>
      </c>
      <c r="J57" s="911" t="s">
        <v>171</v>
      </c>
      <c r="K57" s="367" t="s">
        <v>5769</v>
      </c>
      <c r="L57" s="791" t="s">
        <v>5115</v>
      </c>
      <c r="M57" s="289"/>
    </row>
    <row r="58" spans="1:13" ht="24" hidden="1" x14ac:dyDescent="0.3">
      <c r="A58" s="289"/>
      <c r="B58" s="1187"/>
      <c r="C58" s="1190"/>
      <c r="D58" s="1187"/>
      <c r="E58" s="1187"/>
      <c r="F58" s="1187"/>
      <c r="G58" s="1190"/>
      <c r="H58" s="1190"/>
      <c r="I58" s="911">
        <v>2846</v>
      </c>
      <c r="J58" s="911" t="s">
        <v>171</v>
      </c>
      <c r="K58" s="563" t="s">
        <v>6412</v>
      </c>
      <c r="L58" s="791" t="s">
        <v>5115</v>
      </c>
      <c r="M58" s="289"/>
    </row>
    <row r="59" spans="1:13" hidden="1" x14ac:dyDescent="0.3">
      <c r="A59" s="289"/>
      <c r="B59" s="1187"/>
      <c r="C59" s="1190"/>
      <c r="D59" s="1187"/>
      <c r="E59" s="1187"/>
      <c r="F59" s="1187"/>
      <c r="G59" s="1190"/>
      <c r="H59" s="1190"/>
      <c r="I59" s="911">
        <v>1001</v>
      </c>
      <c r="J59" s="911" t="s">
        <v>171</v>
      </c>
      <c r="K59" s="563" t="s">
        <v>455</v>
      </c>
      <c r="L59" s="791" t="s">
        <v>5115</v>
      </c>
      <c r="M59" s="289"/>
    </row>
    <row r="60" spans="1:13" hidden="1" x14ac:dyDescent="0.3">
      <c r="A60" s="289"/>
      <c r="B60" s="1188"/>
      <c r="C60" s="1191"/>
      <c r="D60" s="1188"/>
      <c r="E60" s="1188"/>
      <c r="F60" s="1188"/>
      <c r="G60" s="1191"/>
      <c r="H60" s="1191"/>
      <c r="I60" s="911">
        <v>2848</v>
      </c>
      <c r="J60" s="911" t="s">
        <v>171</v>
      </c>
      <c r="K60" s="563" t="s">
        <v>1388</v>
      </c>
      <c r="L60" s="791" t="s">
        <v>5115</v>
      </c>
      <c r="M60" s="289"/>
    </row>
    <row r="61" spans="1:13" x14ac:dyDescent="0.3">
      <c r="A61" s="289"/>
      <c r="B61" s="1186">
        <f>B57+1</f>
        <v>17</v>
      </c>
      <c r="C61" s="1189" t="s">
        <v>4727</v>
      </c>
      <c r="D61" s="1186" t="s">
        <v>4</v>
      </c>
      <c r="E61" s="1186" t="s">
        <v>5096</v>
      </c>
      <c r="F61" s="1186" t="s">
        <v>21</v>
      </c>
      <c r="G61" s="1189" t="s">
        <v>5156</v>
      </c>
      <c r="H61" s="1186"/>
      <c r="I61" s="911">
        <v>2849</v>
      </c>
      <c r="J61" s="911" t="s">
        <v>1075</v>
      </c>
      <c r="K61" s="913" t="s">
        <v>1386</v>
      </c>
      <c r="L61" s="791" t="s">
        <v>5094</v>
      </c>
      <c r="M61" s="289"/>
    </row>
    <row r="62" spans="1:13" x14ac:dyDescent="0.3">
      <c r="A62" s="289"/>
      <c r="B62" s="1187"/>
      <c r="C62" s="1190"/>
      <c r="D62" s="1187"/>
      <c r="E62" s="1187"/>
      <c r="F62" s="1187"/>
      <c r="G62" s="1190"/>
      <c r="H62" s="1187"/>
      <c r="I62" s="911">
        <v>1009</v>
      </c>
      <c r="J62" s="911" t="s">
        <v>1075</v>
      </c>
      <c r="K62" s="913" t="s">
        <v>219</v>
      </c>
      <c r="L62" s="791" t="s">
        <v>5094</v>
      </c>
      <c r="M62" s="289"/>
    </row>
    <row r="63" spans="1:13" ht="24" x14ac:dyDescent="0.3">
      <c r="A63" s="289"/>
      <c r="B63" s="1188"/>
      <c r="C63" s="1191"/>
      <c r="D63" s="1188"/>
      <c r="E63" s="1188"/>
      <c r="F63" s="1188"/>
      <c r="G63" s="1191"/>
      <c r="H63" s="1188"/>
      <c r="I63" s="911">
        <v>2851</v>
      </c>
      <c r="J63" s="911" t="s">
        <v>1075</v>
      </c>
      <c r="K63" s="913" t="s">
        <v>1384</v>
      </c>
      <c r="L63" s="791" t="s">
        <v>5094</v>
      </c>
      <c r="M63" s="289"/>
    </row>
    <row r="64" spans="1:13" hidden="1" x14ac:dyDescent="0.3">
      <c r="A64" s="289"/>
      <c r="B64" s="1186">
        <f>B61+1</f>
        <v>18</v>
      </c>
      <c r="C64" s="1189" t="s">
        <v>5157</v>
      </c>
      <c r="D64" s="1186" t="s">
        <v>4</v>
      </c>
      <c r="E64" s="1186" t="s">
        <v>5106</v>
      </c>
      <c r="F64" s="1186" t="s">
        <v>5107</v>
      </c>
      <c r="G64" s="1189" t="s">
        <v>5158</v>
      </c>
      <c r="H64" s="1186"/>
      <c r="I64" s="911">
        <v>2852</v>
      </c>
      <c r="J64" s="911" t="s">
        <v>1075</v>
      </c>
      <c r="K64" s="913" t="s">
        <v>1382</v>
      </c>
      <c r="L64" s="791" t="s">
        <v>5094</v>
      </c>
      <c r="M64" s="289"/>
    </row>
    <row r="65" spans="1:13" hidden="1" x14ac:dyDescent="0.3">
      <c r="A65" s="289"/>
      <c r="B65" s="1187"/>
      <c r="C65" s="1190"/>
      <c r="D65" s="1187"/>
      <c r="E65" s="1187"/>
      <c r="F65" s="1187"/>
      <c r="G65" s="1190"/>
      <c r="H65" s="1187"/>
      <c r="I65" s="911">
        <v>2853</v>
      </c>
      <c r="J65" s="911" t="s">
        <v>1075</v>
      </c>
      <c r="K65" s="913" t="s">
        <v>1380</v>
      </c>
      <c r="L65" s="791" t="s">
        <v>5094</v>
      </c>
      <c r="M65" s="289"/>
    </row>
    <row r="66" spans="1:13" hidden="1" x14ac:dyDescent="0.3">
      <c r="A66" s="289"/>
      <c r="B66" s="1188"/>
      <c r="C66" s="1191"/>
      <c r="D66" s="1188"/>
      <c r="E66" s="1188"/>
      <c r="F66" s="1188"/>
      <c r="G66" s="1191"/>
      <c r="H66" s="1188"/>
      <c r="I66" s="911">
        <v>2854</v>
      </c>
      <c r="J66" s="911" t="s">
        <v>1075</v>
      </c>
      <c r="K66" s="913" t="s">
        <v>1378</v>
      </c>
      <c r="L66" s="791" t="s">
        <v>5094</v>
      </c>
      <c r="M66" s="289"/>
    </row>
    <row r="67" spans="1:13" hidden="1" x14ac:dyDescent="0.3">
      <c r="A67" s="289"/>
      <c r="B67" s="1186">
        <f>B64+1</f>
        <v>19</v>
      </c>
      <c r="C67" s="1189" t="s">
        <v>5159</v>
      </c>
      <c r="D67" s="1186" t="s">
        <v>4</v>
      </c>
      <c r="E67" s="1186" t="s">
        <v>92</v>
      </c>
      <c r="F67" s="1186" t="s">
        <v>5160</v>
      </c>
      <c r="G67" s="1189" t="s">
        <v>5161</v>
      </c>
      <c r="H67" s="1186"/>
      <c r="I67" s="911">
        <v>2855</v>
      </c>
      <c r="J67" s="911" t="s">
        <v>1075</v>
      </c>
      <c r="K67" s="913" t="s">
        <v>1376</v>
      </c>
      <c r="L67" s="791" t="s">
        <v>5094</v>
      </c>
      <c r="M67" s="289"/>
    </row>
    <row r="68" spans="1:13" hidden="1" x14ac:dyDescent="0.3">
      <c r="A68" s="289"/>
      <c r="B68" s="1187"/>
      <c r="C68" s="1190"/>
      <c r="D68" s="1187"/>
      <c r="E68" s="1187"/>
      <c r="F68" s="1187"/>
      <c r="G68" s="1190"/>
      <c r="H68" s="1187"/>
      <c r="I68" s="911">
        <v>2856</v>
      </c>
      <c r="J68" s="911" t="s">
        <v>1075</v>
      </c>
      <c r="K68" s="913" t="s">
        <v>1374</v>
      </c>
      <c r="L68" s="791" t="s">
        <v>5094</v>
      </c>
      <c r="M68" s="289"/>
    </row>
    <row r="69" spans="1:13" hidden="1" x14ac:dyDescent="0.3">
      <c r="A69" s="289"/>
      <c r="B69" s="1188"/>
      <c r="C69" s="1191"/>
      <c r="D69" s="1188"/>
      <c r="E69" s="1188"/>
      <c r="F69" s="1188"/>
      <c r="G69" s="1191"/>
      <c r="H69" s="1188"/>
      <c r="I69" s="911">
        <v>2857</v>
      </c>
      <c r="J69" s="911" t="s">
        <v>1075</v>
      </c>
      <c r="K69" s="913" t="s">
        <v>1372</v>
      </c>
      <c r="L69" s="791" t="s">
        <v>5094</v>
      </c>
      <c r="M69" s="289"/>
    </row>
    <row r="70" spans="1:13" hidden="1" x14ac:dyDescent="0.3">
      <c r="A70" s="289"/>
      <c r="B70" s="1186">
        <f>B67+1</f>
        <v>20</v>
      </c>
      <c r="C70" s="1189" t="s">
        <v>5162</v>
      </c>
      <c r="D70" s="1186" t="s">
        <v>4</v>
      </c>
      <c r="E70" s="1186"/>
      <c r="F70" s="1186"/>
      <c r="G70" s="1189" t="s">
        <v>5163</v>
      </c>
      <c r="H70" s="1186"/>
      <c r="I70" s="911">
        <v>2858</v>
      </c>
      <c r="J70" s="911" t="s">
        <v>1075</v>
      </c>
      <c r="K70" s="913" t="s">
        <v>1370</v>
      </c>
      <c r="L70" s="791" t="s">
        <v>5094</v>
      </c>
      <c r="M70" s="289"/>
    </row>
    <row r="71" spans="1:13" hidden="1" x14ac:dyDescent="0.3">
      <c r="A71" s="289"/>
      <c r="B71" s="1187"/>
      <c r="C71" s="1190"/>
      <c r="D71" s="1187"/>
      <c r="E71" s="1187"/>
      <c r="F71" s="1187"/>
      <c r="G71" s="1190"/>
      <c r="H71" s="1187"/>
      <c r="I71" s="911">
        <v>2859</v>
      </c>
      <c r="J71" s="911" t="s">
        <v>1075</v>
      </c>
      <c r="K71" s="913" t="s">
        <v>1368</v>
      </c>
      <c r="L71" s="791" t="s">
        <v>5094</v>
      </c>
      <c r="M71" s="289"/>
    </row>
    <row r="72" spans="1:13" hidden="1" x14ac:dyDescent="0.3">
      <c r="A72" s="289"/>
      <c r="B72" s="1188"/>
      <c r="C72" s="1191"/>
      <c r="D72" s="1188"/>
      <c r="E72" s="1188"/>
      <c r="F72" s="1188"/>
      <c r="G72" s="1191"/>
      <c r="H72" s="1188"/>
      <c r="I72" s="911">
        <v>2860</v>
      </c>
      <c r="J72" s="911" t="s">
        <v>1075</v>
      </c>
      <c r="K72" s="913" t="s">
        <v>1366</v>
      </c>
      <c r="L72" s="791" t="s">
        <v>5094</v>
      </c>
      <c r="M72" s="289"/>
    </row>
    <row r="73" spans="1:13" ht="24" hidden="1" x14ac:dyDescent="0.3">
      <c r="A73" s="289"/>
      <c r="B73" s="1186">
        <f>B70+1</f>
        <v>21</v>
      </c>
      <c r="C73" s="1189" t="s">
        <v>5164</v>
      </c>
      <c r="D73" s="1186" t="s">
        <v>4</v>
      </c>
      <c r="E73" s="1186" t="s">
        <v>11</v>
      </c>
      <c r="F73" s="1186"/>
      <c r="G73" s="1189" t="s">
        <v>5165</v>
      </c>
      <c r="H73" s="1186"/>
      <c r="I73" s="911">
        <v>2861</v>
      </c>
      <c r="J73" s="911" t="s">
        <v>171</v>
      </c>
      <c r="K73" s="367" t="s">
        <v>1364</v>
      </c>
      <c r="L73" s="791" t="s">
        <v>5115</v>
      </c>
      <c r="M73" s="289"/>
    </row>
    <row r="74" spans="1:13" hidden="1" x14ac:dyDescent="0.3">
      <c r="A74" s="289"/>
      <c r="B74" s="1187"/>
      <c r="C74" s="1190"/>
      <c r="D74" s="1187"/>
      <c r="E74" s="1187"/>
      <c r="F74" s="1187"/>
      <c r="G74" s="1190"/>
      <c r="H74" s="1187"/>
      <c r="I74" s="911">
        <v>2862</v>
      </c>
      <c r="J74" s="911" t="s">
        <v>171</v>
      </c>
      <c r="K74" s="563" t="s">
        <v>1362</v>
      </c>
      <c r="L74" s="791" t="s">
        <v>5115</v>
      </c>
      <c r="M74" s="289"/>
    </row>
    <row r="75" spans="1:13" ht="24" hidden="1" x14ac:dyDescent="0.3">
      <c r="A75" s="289"/>
      <c r="B75" s="1187"/>
      <c r="C75" s="1190"/>
      <c r="D75" s="1187"/>
      <c r="E75" s="1187"/>
      <c r="F75" s="1187"/>
      <c r="G75" s="1190"/>
      <c r="H75" s="1187"/>
      <c r="I75" s="911">
        <v>2863</v>
      </c>
      <c r="J75" s="911" t="s">
        <v>171</v>
      </c>
      <c r="K75" s="789" t="s">
        <v>1360</v>
      </c>
      <c r="L75" s="791" t="s">
        <v>5115</v>
      </c>
      <c r="M75" s="289"/>
    </row>
    <row r="76" spans="1:13" ht="36" hidden="1" x14ac:dyDescent="0.3">
      <c r="A76" s="289"/>
      <c r="B76" s="1188"/>
      <c r="C76" s="1191"/>
      <c r="D76" s="1188"/>
      <c r="E76" s="1188"/>
      <c r="F76" s="1188"/>
      <c r="G76" s="1191"/>
      <c r="H76" s="1188"/>
      <c r="I76" s="911">
        <v>2873</v>
      </c>
      <c r="J76" s="911" t="s">
        <v>1075</v>
      </c>
      <c r="K76" s="913" t="s">
        <v>5167</v>
      </c>
      <c r="L76" s="791" t="s">
        <v>5094</v>
      </c>
      <c r="M76" s="289"/>
    </row>
    <row r="77" spans="1:13" ht="24" hidden="1" x14ac:dyDescent="0.3">
      <c r="A77" s="289"/>
      <c r="B77" s="1186">
        <f>B73+1</f>
        <v>22</v>
      </c>
      <c r="C77" s="1189" t="s">
        <v>2516</v>
      </c>
      <c r="D77" s="1186" t="s">
        <v>4</v>
      </c>
      <c r="E77" s="1186" t="s">
        <v>10</v>
      </c>
      <c r="F77" s="1186" t="s">
        <v>5120</v>
      </c>
      <c r="G77" s="1189" t="s">
        <v>5168</v>
      </c>
      <c r="H77" s="1186"/>
      <c r="I77" s="911">
        <v>2864</v>
      </c>
      <c r="J77" s="911" t="s">
        <v>1075</v>
      </c>
      <c r="K77" s="913" t="s">
        <v>1358</v>
      </c>
      <c r="L77" s="791" t="s">
        <v>5094</v>
      </c>
      <c r="M77" s="289"/>
    </row>
    <row r="78" spans="1:13" hidden="1" x14ac:dyDescent="0.3">
      <c r="A78" s="289"/>
      <c r="B78" s="1187"/>
      <c r="C78" s="1190"/>
      <c r="D78" s="1187"/>
      <c r="E78" s="1187"/>
      <c r="F78" s="1187"/>
      <c r="G78" s="1190"/>
      <c r="H78" s="1187"/>
      <c r="I78" s="911">
        <v>2865</v>
      </c>
      <c r="J78" s="911" t="s">
        <v>1075</v>
      </c>
      <c r="K78" s="913" t="s">
        <v>1356</v>
      </c>
      <c r="L78" s="791" t="s">
        <v>5094</v>
      </c>
      <c r="M78" s="289"/>
    </row>
    <row r="79" spans="1:13" ht="24" hidden="1" x14ac:dyDescent="0.3">
      <c r="A79" s="289"/>
      <c r="B79" s="1188"/>
      <c r="C79" s="1191"/>
      <c r="D79" s="1188"/>
      <c r="E79" s="1188"/>
      <c r="F79" s="1188"/>
      <c r="G79" s="1191"/>
      <c r="H79" s="1188"/>
      <c r="I79" s="911">
        <v>2866</v>
      </c>
      <c r="J79" s="911" t="s">
        <v>1075</v>
      </c>
      <c r="K79" s="913" t="s">
        <v>1354</v>
      </c>
      <c r="L79" s="791" t="s">
        <v>5094</v>
      </c>
      <c r="M79" s="289"/>
    </row>
    <row r="80" spans="1:13" ht="24" x14ac:dyDescent="0.3">
      <c r="A80" s="289"/>
      <c r="B80" s="1186">
        <f>B77+1</f>
        <v>23</v>
      </c>
      <c r="C80" s="1189" t="s">
        <v>5169</v>
      </c>
      <c r="D80" s="1186" t="s">
        <v>4</v>
      </c>
      <c r="E80" s="1186" t="s">
        <v>11</v>
      </c>
      <c r="F80" s="1186"/>
      <c r="G80" s="1189" t="s">
        <v>5170</v>
      </c>
      <c r="H80" s="1186"/>
      <c r="I80" s="791">
        <v>2867</v>
      </c>
      <c r="J80" s="791" t="s">
        <v>1075</v>
      </c>
      <c r="K80" s="913" t="s">
        <v>1352</v>
      </c>
      <c r="L80" s="791" t="s">
        <v>5094</v>
      </c>
      <c r="M80" s="289"/>
    </row>
    <row r="81" spans="1:13" ht="24" x14ac:dyDescent="0.3">
      <c r="A81" s="289"/>
      <c r="B81" s="1188"/>
      <c r="C81" s="1191"/>
      <c r="D81" s="1188"/>
      <c r="E81" s="1188"/>
      <c r="F81" s="1188"/>
      <c r="G81" s="1191"/>
      <c r="H81" s="1188"/>
      <c r="I81" s="791">
        <v>2869</v>
      </c>
      <c r="J81" s="791" t="s">
        <v>1075</v>
      </c>
      <c r="K81" s="913" t="s">
        <v>1348</v>
      </c>
      <c r="L81" s="791" t="s">
        <v>5094</v>
      </c>
      <c r="M81" s="289"/>
    </row>
    <row r="82" spans="1:13" ht="36" x14ac:dyDescent="0.3">
      <c r="A82" s="289"/>
      <c r="B82" s="1200">
        <f t="shared" ref="B82" si="0">B80+1</f>
        <v>24</v>
      </c>
      <c r="C82" s="1204" t="s">
        <v>5171</v>
      </c>
      <c r="D82" s="1200" t="s">
        <v>4</v>
      </c>
      <c r="E82" s="1200" t="s">
        <v>10</v>
      </c>
      <c r="F82" s="1200" t="s">
        <v>5120</v>
      </c>
      <c r="G82" s="1204" t="s">
        <v>5172</v>
      </c>
      <c r="H82" s="461"/>
      <c r="I82" s="911">
        <v>2870</v>
      </c>
      <c r="J82" s="911" t="s">
        <v>1075</v>
      </c>
      <c r="K82" s="913" t="s">
        <v>5891</v>
      </c>
      <c r="L82" s="791" t="s">
        <v>5094</v>
      </c>
      <c r="M82" s="289"/>
    </row>
    <row r="83" spans="1:13" ht="36" x14ac:dyDescent="0.3">
      <c r="A83" s="289"/>
      <c r="B83" s="1200"/>
      <c r="C83" s="1204"/>
      <c r="D83" s="1200"/>
      <c r="E83" s="1200"/>
      <c r="F83" s="1200"/>
      <c r="G83" s="1204"/>
      <c r="H83" s="936" t="s">
        <v>5892</v>
      </c>
      <c r="I83" s="937">
        <v>2871</v>
      </c>
      <c r="J83" s="937" t="s">
        <v>1075</v>
      </c>
      <c r="K83" s="913" t="s">
        <v>1344</v>
      </c>
      <c r="L83" s="791" t="s">
        <v>5094</v>
      </c>
      <c r="M83" s="289"/>
    </row>
    <row r="84" spans="1:13" ht="24" x14ac:dyDescent="0.3">
      <c r="A84" s="289"/>
      <c r="B84" s="1200"/>
      <c r="C84" s="1204"/>
      <c r="D84" s="1200"/>
      <c r="E84" s="1200"/>
      <c r="F84" s="1200"/>
      <c r="G84" s="1204"/>
      <c r="H84" s="461"/>
      <c r="I84" s="911">
        <v>2872</v>
      </c>
      <c r="J84" s="911" t="s">
        <v>1075</v>
      </c>
      <c r="K84" s="461" t="s">
        <v>1342</v>
      </c>
      <c r="L84" s="791" t="s">
        <v>5094</v>
      </c>
      <c r="M84" s="289"/>
    </row>
    <row r="85" spans="1:13" x14ac:dyDescent="0.3">
      <c r="A85" s="288"/>
      <c r="B85" s="293"/>
      <c r="C85" s="295"/>
      <c r="D85" s="292"/>
      <c r="E85" s="293"/>
      <c r="F85" s="292"/>
      <c r="G85" s="295"/>
      <c r="H85" s="295"/>
      <c r="I85" s="293"/>
      <c r="J85" s="293"/>
      <c r="K85" s="288"/>
      <c r="L85" s="293"/>
      <c r="M85" s="288"/>
    </row>
    <row r="86" spans="1:13" x14ac:dyDescent="0.3"/>
    <row r="87" spans="1:13" x14ac:dyDescent="0.3"/>
    <row r="88" spans="1:13" x14ac:dyDescent="0.3"/>
    <row r="89" spans="1:13" x14ac:dyDescent="0.3"/>
    <row r="90" spans="1:13" x14ac:dyDescent="0.3"/>
    <row r="91" spans="1:13" x14ac:dyDescent="0.3"/>
    <row r="92" spans="1:13" x14ac:dyDescent="0.3"/>
    <row r="93" spans="1:13" x14ac:dyDescent="0.3"/>
    <row r="94" spans="1:13" x14ac:dyDescent="0.3"/>
    <row r="95" spans="1:13" x14ac:dyDescent="0.3"/>
    <row r="96" spans="1:13" x14ac:dyDescent="0.3"/>
  </sheetData>
  <mergeCells count="181">
    <mergeCell ref="G53:G56"/>
    <mergeCell ref="F53:F56"/>
    <mergeCell ref="E53:E56"/>
    <mergeCell ref="D53:D56"/>
    <mergeCell ref="C53:C56"/>
    <mergeCell ref="B53:B56"/>
    <mergeCell ref="H48:H49"/>
    <mergeCell ref="G48:G49"/>
    <mergeCell ref="B50:B52"/>
    <mergeCell ref="C50:C52"/>
    <mergeCell ref="D50:D52"/>
    <mergeCell ref="E50:E52"/>
    <mergeCell ref="F51:F52"/>
    <mergeCell ref="G51:G52"/>
    <mergeCell ref="H51:H52"/>
    <mergeCell ref="B48:B49"/>
    <mergeCell ref="D48:D49"/>
    <mergeCell ref="E48:E49"/>
    <mergeCell ref="F48:F49"/>
    <mergeCell ref="C48:C49"/>
    <mergeCell ref="B22:B23"/>
    <mergeCell ref="C22:C23"/>
    <mergeCell ref="G22:G23"/>
    <mergeCell ref="D22:D23"/>
    <mergeCell ref="E22:E23"/>
    <mergeCell ref="F22:F23"/>
    <mergeCell ref="E38:E39"/>
    <mergeCell ref="F38:F39"/>
    <mergeCell ref="G38:G39"/>
    <mergeCell ref="E29:E30"/>
    <mergeCell ref="F29:F30"/>
    <mergeCell ref="G29:G30"/>
    <mergeCell ref="G33:G37"/>
    <mergeCell ref="G27:G28"/>
    <mergeCell ref="F33:F37"/>
    <mergeCell ref="B33:B37"/>
    <mergeCell ref="C33:C37"/>
    <mergeCell ref="D33:D37"/>
    <mergeCell ref="C24:C26"/>
    <mergeCell ref="B24:B26"/>
    <mergeCell ref="E33:E37"/>
    <mergeCell ref="F15:F16"/>
    <mergeCell ref="G15:G16"/>
    <mergeCell ref="E42:E43"/>
    <mergeCell ref="F42:F43"/>
    <mergeCell ref="H46:H47"/>
    <mergeCell ref="E44:E45"/>
    <mergeCell ref="F44:F45"/>
    <mergeCell ref="G44:G45"/>
    <mergeCell ref="H44:H45"/>
    <mergeCell ref="H42:H43"/>
    <mergeCell ref="H40:H41"/>
    <mergeCell ref="H15:H16"/>
    <mergeCell ref="H31:H32"/>
    <mergeCell ref="H38:H39"/>
    <mergeCell ref="H27:H28"/>
    <mergeCell ref="H29:H30"/>
    <mergeCell ref="G40:G41"/>
    <mergeCell ref="G42:G43"/>
    <mergeCell ref="C44:C47"/>
    <mergeCell ref="D44:D47"/>
    <mergeCell ref="E46:E47"/>
    <mergeCell ref="F46:F47"/>
    <mergeCell ref="G46:G47"/>
    <mergeCell ref="B38:B43"/>
    <mergeCell ref="C38:C43"/>
    <mergeCell ref="D38:D43"/>
    <mergeCell ref="E40:E41"/>
    <mergeCell ref="F40:F41"/>
    <mergeCell ref="B44:B47"/>
    <mergeCell ref="H9:H11"/>
    <mergeCell ref="B15:B16"/>
    <mergeCell ref="C15:C16"/>
    <mergeCell ref="E15:E16"/>
    <mergeCell ref="C3:C4"/>
    <mergeCell ref="C5:C6"/>
    <mergeCell ref="G17:G21"/>
    <mergeCell ref="B27:B32"/>
    <mergeCell ref="C27:C32"/>
    <mergeCell ref="D27:D32"/>
    <mergeCell ref="E31:E32"/>
    <mergeCell ref="F31:F32"/>
    <mergeCell ref="G31:G32"/>
    <mergeCell ref="D24:D26"/>
    <mergeCell ref="E24:E26"/>
    <mergeCell ref="C17:C21"/>
    <mergeCell ref="B17:B21"/>
    <mergeCell ref="D17:D21"/>
    <mergeCell ref="E17:E21"/>
    <mergeCell ref="F17:F21"/>
    <mergeCell ref="F27:F28"/>
    <mergeCell ref="E27:E28"/>
    <mergeCell ref="F24:F26"/>
    <mergeCell ref="G24:G26"/>
    <mergeCell ref="H3:H4"/>
    <mergeCell ref="H5:H6"/>
    <mergeCell ref="B7:B8"/>
    <mergeCell ref="C7:C8"/>
    <mergeCell ref="D7:D8"/>
    <mergeCell ref="E7:E8"/>
    <mergeCell ref="F7:F8"/>
    <mergeCell ref="G7:G8"/>
    <mergeCell ref="H7:H8"/>
    <mergeCell ref="E3:E4"/>
    <mergeCell ref="F3:F4"/>
    <mergeCell ref="G3:G4"/>
    <mergeCell ref="G5:G6"/>
    <mergeCell ref="E5:E6"/>
    <mergeCell ref="F5:F6"/>
    <mergeCell ref="B3:B4"/>
    <mergeCell ref="B5:B6"/>
    <mergeCell ref="D3:D4"/>
    <mergeCell ref="D5:D6"/>
    <mergeCell ref="G9:G14"/>
    <mergeCell ref="B9:B14"/>
    <mergeCell ref="C9:C14"/>
    <mergeCell ref="D9:D14"/>
    <mergeCell ref="E9:E14"/>
    <mergeCell ref="F9:F14"/>
    <mergeCell ref="H77:H79"/>
    <mergeCell ref="B77:B79"/>
    <mergeCell ref="C77:C79"/>
    <mergeCell ref="D77:D79"/>
    <mergeCell ref="E77:E79"/>
    <mergeCell ref="F77:F79"/>
    <mergeCell ref="H57:H60"/>
    <mergeCell ref="B64:B66"/>
    <mergeCell ref="C64:C66"/>
    <mergeCell ref="D64:D66"/>
    <mergeCell ref="E64:E66"/>
    <mergeCell ref="F64:F66"/>
    <mergeCell ref="B57:B60"/>
    <mergeCell ref="C57:C60"/>
    <mergeCell ref="G57:G60"/>
    <mergeCell ref="D57:D60"/>
    <mergeCell ref="E57:E60"/>
    <mergeCell ref="F57:F60"/>
    <mergeCell ref="G82:G84"/>
    <mergeCell ref="B82:B84"/>
    <mergeCell ref="C82:C84"/>
    <mergeCell ref="D82:D84"/>
    <mergeCell ref="E82:E84"/>
    <mergeCell ref="F82:F84"/>
    <mergeCell ref="B80:B81"/>
    <mergeCell ref="D80:D81"/>
    <mergeCell ref="E80:E81"/>
    <mergeCell ref="F80:F81"/>
    <mergeCell ref="C80:C81"/>
    <mergeCell ref="G80:G81"/>
    <mergeCell ref="H80:H81"/>
    <mergeCell ref="B67:B69"/>
    <mergeCell ref="C67:C69"/>
    <mergeCell ref="D67:D69"/>
    <mergeCell ref="E67:E69"/>
    <mergeCell ref="F67:F69"/>
    <mergeCell ref="G67:G69"/>
    <mergeCell ref="H67:H69"/>
    <mergeCell ref="H70:H72"/>
    <mergeCell ref="C73:C76"/>
    <mergeCell ref="G73:G76"/>
    <mergeCell ref="B73:B76"/>
    <mergeCell ref="D73:D76"/>
    <mergeCell ref="E73:E76"/>
    <mergeCell ref="F73:F76"/>
    <mergeCell ref="H73:H76"/>
    <mergeCell ref="B70:B72"/>
    <mergeCell ref="C70:C72"/>
    <mergeCell ref="G70:G72"/>
    <mergeCell ref="D70:D72"/>
    <mergeCell ref="E70:E72"/>
    <mergeCell ref="F70:F72"/>
    <mergeCell ref="G77:G79"/>
    <mergeCell ref="G64:G66"/>
    <mergeCell ref="H64:H66"/>
    <mergeCell ref="B61:B63"/>
    <mergeCell ref="C61:C63"/>
    <mergeCell ref="D61:D63"/>
    <mergeCell ref="E61:E63"/>
    <mergeCell ref="F61:F63"/>
    <mergeCell ref="G61:G63"/>
    <mergeCell ref="H61:H63"/>
  </mergeCells>
  <pageMargins left="0.7" right="0.7" top="0.75" bottom="0.75" header="0.3" footer="0.3"/>
  <pageSetup paperSize="9" orientation="portrait" r:id="rId1"/>
  <ignoredErrors>
    <ignoredError sqref="F5 F3"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072"/>
  <sheetViews>
    <sheetView topLeftCell="A235" zoomScaleNormal="100" workbookViewId="0">
      <selection activeCell="C242" sqref="C242"/>
    </sheetView>
  </sheetViews>
  <sheetFormatPr baseColWidth="10" defaultColWidth="0" defaultRowHeight="14.4" zeroHeight="1" x14ac:dyDescent="0.3"/>
  <cols>
    <col min="1" max="1" width="12.5546875" style="664" customWidth="1"/>
    <col min="2" max="2" width="19.5546875" bestFit="1" customWidth="1"/>
    <col min="3" max="3" width="19.5546875" customWidth="1"/>
    <col min="4" max="4" width="23" customWidth="1"/>
    <col min="5" max="5" width="30" customWidth="1"/>
    <col min="6" max="6" width="16.109375" bestFit="1" customWidth="1"/>
    <col min="7" max="7" width="12.44140625" bestFit="1" customWidth="1"/>
    <col min="8" max="8" width="14.44140625" style="664" customWidth="1"/>
    <col min="9" max="9" width="11.5546875" customWidth="1"/>
    <col min="10" max="16384" width="11.5546875" hidden="1"/>
  </cols>
  <sheetData>
    <row r="1" spans="1:8" x14ac:dyDescent="0.3">
      <c r="A1" s="747"/>
      <c r="B1" s="60"/>
      <c r="C1" s="60"/>
      <c r="D1" s="60"/>
      <c r="E1" s="60"/>
      <c r="F1" s="370"/>
      <c r="G1" s="370"/>
      <c r="H1" s="659"/>
    </row>
    <row r="2" spans="1:8" x14ac:dyDescent="0.3">
      <c r="A2" s="748" t="s">
        <v>5363</v>
      </c>
      <c r="B2" s="371" t="s">
        <v>5233</v>
      </c>
      <c r="C2" s="371" t="s">
        <v>5364</v>
      </c>
      <c r="D2" s="421" t="s">
        <v>5234</v>
      </c>
      <c r="E2" s="371" t="s">
        <v>5235</v>
      </c>
      <c r="F2" s="372" t="s">
        <v>5236</v>
      </c>
      <c r="G2" s="372" t="s">
        <v>5237</v>
      </c>
      <c r="H2" s="660" t="s">
        <v>5830</v>
      </c>
    </row>
    <row r="3" spans="1:8" ht="66" customHeight="1" x14ac:dyDescent="0.3">
      <c r="A3" s="749">
        <v>43281</v>
      </c>
      <c r="B3" s="735"/>
      <c r="C3" s="735" t="s">
        <v>5477</v>
      </c>
      <c r="D3" s="735" t="s">
        <v>5482</v>
      </c>
      <c r="E3" s="735" t="s">
        <v>5481</v>
      </c>
      <c r="F3" s="736" t="s">
        <v>5268</v>
      </c>
      <c r="G3" s="737" t="s">
        <v>5208</v>
      </c>
      <c r="H3" s="661"/>
    </row>
    <row r="4" spans="1:8" ht="70.349999999999994" customHeight="1" x14ac:dyDescent="0.3">
      <c r="A4" s="749">
        <v>43281</v>
      </c>
      <c r="B4" s="735" t="s">
        <v>5365</v>
      </c>
      <c r="C4" s="735" t="s">
        <v>5366</v>
      </c>
      <c r="D4" s="735" t="s">
        <v>5380</v>
      </c>
      <c r="E4" s="735"/>
      <c r="F4" s="736" t="s">
        <v>5259</v>
      </c>
      <c r="G4" s="737" t="s">
        <v>5208</v>
      </c>
      <c r="H4" s="661"/>
    </row>
    <row r="5" spans="1:8" ht="24" x14ac:dyDescent="0.3">
      <c r="A5" s="749">
        <v>43281</v>
      </c>
      <c r="B5" s="735" t="s">
        <v>5367</v>
      </c>
      <c r="C5" s="735" t="s">
        <v>5368</v>
      </c>
      <c r="D5" s="735" t="s">
        <v>5380</v>
      </c>
      <c r="E5" s="735"/>
      <c r="F5" s="736" t="s">
        <v>5259</v>
      </c>
      <c r="G5" s="737" t="s">
        <v>5208</v>
      </c>
      <c r="H5" s="661"/>
    </row>
    <row r="6" spans="1:8" ht="96" x14ac:dyDescent="0.3">
      <c r="A6" s="749">
        <v>43281</v>
      </c>
      <c r="B6" s="735" t="s">
        <v>5369</v>
      </c>
      <c r="C6" s="735" t="s">
        <v>2630</v>
      </c>
      <c r="D6" s="735" t="s">
        <v>5486</v>
      </c>
      <c r="E6" s="735"/>
      <c r="F6" s="736" t="s">
        <v>5259</v>
      </c>
      <c r="G6" s="737" t="s">
        <v>5208</v>
      </c>
      <c r="H6" s="661"/>
    </row>
    <row r="7" spans="1:8" x14ac:dyDescent="0.3">
      <c r="A7" s="749">
        <v>43281</v>
      </c>
      <c r="B7" s="735" t="s">
        <v>5370</v>
      </c>
      <c r="C7" s="735" t="s">
        <v>2630</v>
      </c>
      <c r="D7" s="735" t="s">
        <v>5371</v>
      </c>
      <c r="E7" s="735"/>
      <c r="F7" s="736" t="s">
        <v>5259</v>
      </c>
      <c r="G7" s="737" t="s">
        <v>5208</v>
      </c>
      <c r="H7" s="661"/>
    </row>
    <row r="8" spans="1:8" x14ac:dyDescent="0.3">
      <c r="A8" s="749">
        <v>43281</v>
      </c>
      <c r="B8" s="735" t="s">
        <v>5372</v>
      </c>
      <c r="C8" s="735" t="s">
        <v>2630</v>
      </c>
      <c r="D8" s="735" t="s">
        <v>5380</v>
      </c>
      <c r="E8" s="735"/>
      <c r="F8" s="736" t="s">
        <v>5259</v>
      </c>
      <c r="G8" s="737" t="s">
        <v>5208</v>
      </c>
      <c r="H8" s="661"/>
    </row>
    <row r="9" spans="1:8" ht="84" x14ac:dyDescent="0.3">
      <c r="A9" s="749">
        <v>43281</v>
      </c>
      <c r="B9" s="735" t="s">
        <v>5373</v>
      </c>
      <c r="C9" s="735" t="s">
        <v>2630</v>
      </c>
      <c r="D9" s="735" t="s">
        <v>5374</v>
      </c>
      <c r="E9" s="735"/>
      <c r="F9" s="736" t="s">
        <v>5259</v>
      </c>
      <c r="G9" s="737" t="s">
        <v>5208</v>
      </c>
      <c r="H9" s="661"/>
    </row>
    <row r="10" spans="1:8" x14ac:dyDescent="0.3">
      <c r="A10" s="749">
        <v>43281</v>
      </c>
      <c r="B10" s="735"/>
      <c r="C10" s="735" t="s">
        <v>4170</v>
      </c>
      <c r="D10" s="735" t="s">
        <v>5255</v>
      </c>
      <c r="E10" s="735"/>
      <c r="F10" s="736" t="s">
        <v>5378</v>
      </c>
      <c r="G10" s="737" t="s">
        <v>5208</v>
      </c>
      <c r="H10" s="661"/>
    </row>
    <row r="11" spans="1:8" ht="24" x14ac:dyDescent="0.3">
      <c r="A11" s="749">
        <v>43281</v>
      </c>
      <c r="B11" s="735" t="s">
        <v>5376</v>
      </c>
      <c r="C11" s="735" t="s">
        <v>5377</v>
      </c>
      <c r="D11" s="735" t="s">
        <v>5485</v>
      </c>
      <c r="E11" s="735"/>
      <c r="F11" s="736" t="s">
        <v>5378</v>
      </c>
      <c r="G11" s="737" t="s">
        <v>5208</v>
      </c>
      <c r="H11" s="661"/>
    </row>
    <row r="12" spans="1:8" ht="24" x14ac:dyDescent="0.3">
      <c r="A12" s="749">
        <v>43281</v>
      </c>
      <c r="B12" s="735" t="s">
        <v>5379</v>
      </c>
      <c r="C12" s="735" t="s">
        <v>5366</v>
      </c>
      <c r="D12" s="735" t="s">
        <v>5380</v>
      </c>
      <c r="E12" s="735"/>
      <c r="F12" s="736" t="s">
        <v>5375</v>
      </c>
      <c r="G12" s="737" t="s">
        <v>5208</v>
      </c>
      <c r="H12" s="661"/>
    </row>
    <row r="13" spans="1:8" ht="48" x14ac:dyDescent="0.3">
      <c r="A13" s="749">
        <v>43281</v>
      </c>
      <c r="B13" s="735"/>
      <c r="C13" s="735" t="s">
        <v>5381</v>
      </c>
      <c r="D13" s="735" t="s">
        <v>5255</v>
      </c>
      <c r="E13" s="735"/>
      <c r="F13" s="736" t="s">
        <v>5268</v>
      </c>
      <c r="G13" s="737" t="s">
        <v>5208</v>
      </c>
      <c r="H13" s="661"/>
    </row>
    <row r="14" spans="1:8" ht="48" x14ac:dyDescent="0.3">
      <c r="A14" s="749">
        <v>43281</v>
      </c>
      <c r="B14" s="735" t="s">
        <v>5382</v>
      </c>
      <c r="C14" s="735" t="s">
        <v>5383</v>
      </c>
      <c r="D14" s="735" t="s">
        <v>5255</v>
      </c>
      <c r="E14" s="735" t="s">
        <v>5384</v>
      </c>
      <c r="F14" s="736" t="s">
        <v>2632</v>
      </c>
      <c r="G14" s="737" t="s">
        <v>5208</v>
      </c>
      <c r="H14" s="661"/>
    </row>
    <row r="15" spans="1:8" ht="48" x14ac:dyDescent="0.3">
      <c r="A15" s="749">
        <v>43281</v>
      </c>
      <c r="B15" s="735" t="s">
        <v>5385</v>
      </c>
      <c r="C15" s="735" t="s">
        <v>5386</v>
      </c>
      <c r="D15" s="735" t="s">
        <v>5380</v>
      </c>
      <c r="E15" s="735"/>
      <c r="F15" s="736" t="s">
        <v>2632</v>
      </c>
      <c r="G15" s="737" t="s">
        <v>5208</v>
      </c>
      <c r="H15" s="661"/>
    </row>
    <row r="16" spans="1:8" ht="36" x14ac:dyDescent="0.3">
      <c r="A16" s="749">
        <v>43281</v>
      </c>
      <c r="B16" s="735" t="s">
        <v>5387</v>
      </c>
      <c r="C16" s="735" t="s">
        <v>5388</v>
      </c>
      <c r="D16" s="735" t="s">
        <v>5482</v>
      </c>
      <c r="E16" s="735" t="s">
        <v>5483</v>
      </c>
      <c r="F16" s="736" t="s">
        <v>2632</v>
      </c>
      <c r="G16" s="737" t="s">
        <v>5208</v>
      </c>
      <c r="H16" s="661"/>
    </row>
    <row r="17" spans="1:8" ht="48" x14ac:dyDescent="0.3">
      <c r="A17" s="749">
        <v>43281</v>
      </c>
      <c r="B17" s="735" t="s">
        <v>5389</v>
      </c>
      <c r="C17" s="735" t="s">
        <v>5390</v>
      </c>
      <c r="D17" s="735" t="s">
        <v>5380</v>
      </c>
      <c r="E17" s="735"/>
      <c r="F17" s="736" t="s">
        <v>2632</v>
      </c>
      <c r="G17" s="737" t="s">
        <v>5208</v>
      </c>
      <c r="H17" s="661"/>
    </row>
    <row r="18" spans="1:8" ht="24" x14ac:dyDescent="0.3">
      <c r="A18" s="749">
        <v>43281</v>
      </c>
      <c r="B18" s="735" t="s">
        <v>5391</v>
      </c>
      <c r="C18" s="735" t="s">
        <v>5392</v>
      </c>
      <c r="D18" s="735" t="s">
        <v>5374</v>
      </c>
      <c r="E18" s="735"/>
      <c r="F18" s="736" t="s">
        <v>2630</v>
      </c>
      <c r="G18" s="737" t="s">
        <v>5208</v>
      </c>
      <c r="H18" s="661"/>
    </row>
    <row r="19" spans="1:8" ht="48" x14ac:dyDescent="0.3">
      <c r="A19" s="749">
        <v>43281</v>
      </c>
      <c r="B19" s="735" t="s">
        <v>5382</v>
      </c>
      <c r="C19" s="735" t="s">
        <v>5393</v>
      </c>
      <c r="D19" s="735" t="s">
        <v>5255</v>
      </c>
      <c r="E19" s="735" t="s">
        <v>5384</v>
      </c>
      <c r="F19" s="736" t="s">
        <v>2630</v>
      </c>
      <c r="G19" s="737" t="s">
        <v>5208</v>
      </c>
      <c r="H19" s="661"/>
    </row>
    <row r="20" spans="1:8" ht="60" x14ac:dyDescent="0.3">
      <c r="A20" s="749">
        <v>43281</v>
      </c>
      <c r="B20" s="735" t="s">
        <v>5394</v>
      </c>
      <c r="C20" s="735" t="s">
        <v>5450</v>
      </c>
      <c r="D20" s="735" t="s">
        <v>5380</v>
      </c>
      <c r="E20" s="735"/>
      <c r="F20" s="736" t="s">
        <v>2630</v>
      </c>
      <c r="G20" s="737" t="s">
        <v>5208</v>
      </c>
      <c r="H20" s="661"/>
    </row>
    <row r="21" spans="1:8" ht="36" x14ac:dyDescent="0.3">
      <c r="A21" s="749">
        <v>43281</v>
      </c>
      <c r="B21" s="735" t="s">
        <v>5449</v>
      </c>
      <c r="C21" s="735" t="s">
        <v>5448</v>
      </c>
      <c r="D21" s="735" t="s">
        <v>5482</v>
      </c>
      <c r="E21" s="735" t="s">
        <v>5484</v>
      </c>
      <c r="F21" s="736" t="s">
        <v>2630</v>
      </c>
      <c r="G21" s="737" t="s">
        <v>5208</v>
      </c>
      <c r="H21" s="661"/>
    </row>
    <row r="22" spans="1:8" ht="48" x14ac:dyDescent="0.3">
      <c r="A22" s="749">
        <v>43281</v>
      </c>
      <c r="B22" s="735" t="s">
        <v>5401</v>
      </c>
      <c r="C22" s="735" t="s">
        <v>5395</v>
      </c>
      <c r="D22" s="735" t="s">
        <v>5380</v>
      </c>
      <c r="E22" s="735"/>
      <c r="F22" s="736" t="s">
        <v>2630</v>
      </c>
      <c r="G22" s="737" t="s">
        <v>5208</v>
      </c>
      <c r="H22" s="661"/>
    </row>
    <row r="23" spans="1:8" x14ac:dyDescent="0.3">
      <c r="A23" s="749">
        <v>43281</v>
      </c>
      <c r="B23" s="735" t="s">
        <v>5396</v>
      </c>
      <c r="C23" s="735" t="s">
        <v>5397</v>
      </c>
      <c r="D23" s="735" t="s">
        <v>5371</v>
      </c>
      <c r="E23" s="735"/>
      <c r="F23" s="736" t="s">
        <v>5398</v>
      </c>
      <c r="G23" s="737" t="s">
        <v>5208</v>
      </c>
      <c r="H23" s="661"/>
    </row>
    <row r="24" spans="1:8" ht="48" x14ac:dyDescent="0.3">
      <c r="A24" s="749">
        <v>43281</v>
      </c>
      <c r="B24" s="735" t="s">
        <v>5399</v>
      </c>
      <c r="C24" s="735" t="s">
        <v>5400</v>
      </c>
      <c r="D24" s="735" t="s">
        <v>5486</v>
      </c>
      <c r="E24" s="735" t="s">
        <v>5480</v>
      </c>
      <c r="F24" s="736" t="s">
        <v>5398</v>
      </c>
      <c r="G24" s="737" t="s">
        <v>5208</v>
      </c>
      <c r="H24" s="661"/>
    </row>
    <row r="25" spans="1:8" ht="48" x14ac:dyDescent="0.3">
      <c r="A25" s="749">
        <v>43281</v>
      </c>
      <c r="B25" s="735" t="s">
        <v>5401</v>
      </c>
      <c r="C25" s="735" t="s">
        <v>5402</v>
      </c>
      <c r="D25" s="735" t="s">
        <v>5403</v>
      </c>
      <c r="E25" s="735"/>
      <c r="F25" s="736" t="s">
        <v>5398</v>
      </c>
      <c r="G25" s="737" t="s">
        <v>5208</v>
      </c>
      <c r="H25" s="661"/>
    </row>
    <row r="26" spans="1:8" ht="60" x14ac:dyDescent="0.3">
      <c r="A26" s="749">
        <v>43281</v>
      </c>
      <c r="B26" s="735" t="s">
        <v>5404</v>
      </c>
      <c r="C26" s="735" t="s">
        <v>5405</v>
      </c>
      <c r="D26" s="735" t="s">
        <v>5485</v>
      </c>
      <c r="E26" s="735"/>
      <c r="F26" s="736" t="s">
        <v>5398</v>
      </c>
      <c r="G26" s="737" t="s">
        <v>5208</v>
      </c>
      <c r="H26" s="661"/>
    </row>
    <row r="27" spans="1:8" x14ac:dyDescent="0.3">
      <c r="A27" s="749">
        <v>43281</v>
      </c>
      <c r="B27" s="735" t="s">
        <v>5406</v>
      </c>
      <c r="C27" s="735" t="s">
        <v>5407</v>
      </c>
      <c r="D27" s="735" t="s">
        <v>5380</v>
      </c>
      <c r="E27" s="735"/>
      <c r="F27" s="736" t="s">
        <v>5398</v>
      </c>
      <c r="G27" s="737" t="s">
        <v>5208</v>
      </c>
      <c r="H27" s="661"/>
    </row>
    <row r="28" spans="1:8" ht="36" x14ac:dyDescent="0.3">
      <c r="A28" s="749">
        <v>43281</v>
      </c>
      <c r="B28" s="735"/>
      <c r="C28" s="735" t="s">
        <v>5451</v>
      </c>
      <c r="D28" s="735" t="s">
        <v>5488</v>
      </c>
      <c r="E28" s="735" t="s">
        <v>5487</v>
      </c>
      <c r="F28" s="736" t="s">
        <v>5398</v>
      </c>
      <c r="G28" s="737" t="s">
        <v>5208</v>
      </c>
      <c r="H28" s="661"/>
    </row>
    <row r="29" spans="1:8" ht="24" x14ac:dyDescent="0.3">
      <c r="A29" s="749">
        <v>43281</v>
      </c>
      <c r="B29" s="735" t="s">
        <v>5408</v>
      </c>
      <c r="C29" s="735" t="s">
        <v>5409</v>
      </c>
      <c r="D29" s="735" t="s">
        <v>5374</v>
      </c>
      <c r="E29" s="735"/>
      <c r="F29" s="736" t="s">
        <v>5378</v>
      </c>
      <c r="G29" s="736">
        <v>2.1</v>
      </c>
      <c r="H29" s="662"/>
    </row>
    <row r="30" spans="1:8" x14ac:dyDescent="0.3">
      <c r="A30" s="749">
        <v>43281</v>
      </c>
      <c r="B30" s="735" t="s">
        <v>5410</v>
      </c>
      <c r="C30" s="735" t="s">
        <v>4211</v>
      </c>
      <c r="D30" s="735" t="s">
        <v>5380</v>
      </c>
      <c r="E30" s="735"/>
      <c r="F30" s="736" t="s">
        <v>5411</v>
      </c>
      <c r="G30" s="736">
        <v>2.1</v>
      </c>
      <c r="H30" s="662"/>
    </row>
    <row r="31" spans="1:8" ht="24" x14ac:dyDescent="0.3">
      <c r="A31" s="749">
        <v>43281</v>
      </c>
      <c r="B31" s="735" t="s">
        <v>5412</v>
      </c>
      <c r="C31" s="735" t="s">
        <v>4986</v>
      </c>
      <c r="D31" s="735" t="s">
        <v>5371</v>
      </c>
      <c r="E31" s="735"/>
      <c r="F31" s="736" t="s">
        <v>5413</v>
      </c>
      <c r="G31" s="736">
        <v>2.1</v>
      </c>
      <c r="H31" s="662"/>
    </row>
    <row r="32" spans="1:8" x14ac:dyDescent="0.3">
      <c r="A32" s="749">
        <v>43281</v>
      </c>
      <c r="B32" s="735" t="s">
        <v>5414</v>
      </c>
      <c r="C32" s="735" t="s">
        <v>5415</v>
      </c>
      <c r="D32" s="735" t="s">
        <v>5371</v>
      </c>
      <c r="E32" s="735"/>
      <c r="F32" s="736" t="s">
        <v>5259</v>
      </c>
      <c r="G32" s="736">
        <v>2.1</v>
      </c>
      <c r="H32" s="662"/>
    </row>
    <row r="33" spans="1:8" x14ac:dyDescent="0.3">
      <c r="A33" s="749">
        <v>43281</v>
      </c>
      <c r="B33" s="735" t="s">
        <v>5417</v>
      </c>
      <c r="C33" s="735" t="s">
        <v>5418</v>
      </c>
      <c r="D33" s="735" t="s">
        <v>5380</v>
      </c>
      <c r="E33" s="735"/>
      <c r="F33" s="736" t="s">
        <v>5259</v>
      </c>
      <c r="G33" s="736">
        <v>2.1</v>
      </c>
      <c r="H33" s="662"/>
    </row>
    <row r="34" spans="1:8" ht="24" x14ac:dyDescent="0.3">
      <c r="A34" s="749">
        <v>43281</v>
      </c>
      <c r="B34" s="735" t="s">
        <v>5419</v>
      </c>
      <c r="C34" s="735" t="s">
        <v>5420</v>
      </c>
      <c r="D34" s="735" t="s">
        <v>5380</v>
      </c>
      <c r="E34" s="735"/>
      <c r="F34" s="736" t="s">
        <v>5421</v>
      </c>
      <c r="G34" s="736">
        <v>2.1</v>
      </c>
      <c r="H34" s="662"/>
    </row>
    <row r="35" spans="1:8" ht="36" x14ac:dyDescent="0.3">
      <c r="A35" s="749">
        <v>43281</v>
      </c>
      <c r="B35" s="735"/>
      <c r="C35" s="735" t="s">
        <v>5416</v>
      </c>
      <c r="D35" s="735" t="s">
        <v>5255</v>
      </c>
      <c r="E35" s="735" t="s">
        <v>5476</v>
      </c>
      <c r="F35" s="736" t="s">
        <v>5259</v>
      </c>
      <c r="G35" s="736">
        <v>2.1</v>
      </c>
      <c r="H35" s="662"/>
    </row>
    <row r="36" spans="1:8" ht="24" x14ac:dyDescent="0.3">
      <c r="A36" s="749">
        <v>43281</v>
      </c>
      <c r="B36" s="735" t="s">
        <v>5422</v>
      </c>
      <c r="C36" s="735" t="s">
        <v>5423</v>
      </c>
      <c r="D36" s="735" t="s">
        <v>5248</v>
      </c>
      <c r="E36" s="735" t="s">
        <v>5424</v>
      </c>
      <c r="F36" s="736" t="s">
        <v>5425</v>
      </c>
      <c r="G36" s="736">
        <v>2.1</v>
      </c>
      <c r="H36" s="662"/>
    </row>
    <row r="37" spans="1:8" x14ac:dyDescent="0.3">
      <c r="A37" s="749">
        <v>43281</v>
      </c>
      <c r="B37" s="735" t="s">
        <v>5426</v>
      </c>
      <c r="C37" s="735" t="s">
        <v>5427</v>
      </c>
      <c r="D37" s="735" t="s">
        <v>5380</v>
      </c>
      <c r="E37" s="735"/>
      <c r="F37" s="736" t="s">
        <v>5428</v>
      </c>
      <c r="G37" s="736">
        <v>2.1</v>
      </c>
      <c r="H37" s="662"/>
    </row>
    <row r="38" spans="1:8" ht="81" customHeight="1" x14ac:dyDescent="0.3">
      <c r="A38" s="749">
        <v>43281</v>
      </c>
      <c r="B38" s="735"/>
      <c r="C38" s="735" t="s">
        <v>5429</v>
      </c>
      <c r="D38" s="735" t="s">
        <v>5493</v>
      </c>
      <c r="E38" s="735" t="s">
        <v>5492</v>
      </c>
      <c r="F38" s="736" t="s">
        <v>5430</v>
      </c>
      <c r="G38" s="736">
        <v>2.1</v>
      </c>
      <c r="H38" s="662"/>
    </row>
    <row r="39" spans="1:8" ht="78.599999999999994" customHeight="1" x14ac:dyDescent="0.3">
      <c r="A39" s="749">
        <v>43281</v>
      </c>
      <c r="B39" s="735"/>
      <c r="C39" s="735" t="s">
        <v>5431</v>
      </c>
      <c r="D39" s="735" t="s">
        <v>5493</v>
      </c>
      <c r="E39" s="735" t="s">
        <v>5492</v>
      </c>
      <c r="F39" s="736" t="s">
        <v>5428</v>
      </c>
      <c r="G39" s="736">
        <v>2.1</v>
      </c>
      <c r="H39" s="662"/>
    </row>
    <row r="40" spans="1:8" ht="60" x14ac:dyDescent="0.3">
      <c r="A40" s="749">
        <v>43281</v>
      </c>
      <c r="B40" s="735"/>
      <c r="C40" s="735" t="s">
        <v>5432</v>
      </c>
      <c r="D40" s="735" t="s">
        <v>5493</v>
      </c>
      <c r="E40" s="735" t="s">
        <v>5492</v>
      </c>
      <c r="F40" s="736" t="s">
        <v>5433</v>
      </c>
      <c r="G40" s="736">
        <v>2.1</v>
      </c>
      <c r="H40" s="662"/>
    </row>
    <row r="41" spans="1:8" ht="24" x14ac:dyDescent="0.3">
      <c r="A41" s="749">
        <v>43281</v>
      </c>
      <c r="B41" s="735"/>
      <c r="C41" s="735" t="s">
        <v>3965</v>
      </c>
      <c r="D41" s="735" t="s">
        <v>5255</v>
      </c>
      <c r="E41" s="735"/>
      <c r="F41" s="736" t="s">
        <v>5378</v>
      </c>
      <c r="G41" s="736">
        <v>2.1</v>
      </c>
      <c r="H41" s="662"/>
    </row>
    <row r="42" spans="1:8" ht="60" x14ac:dyDescent="0.3">
      <c r="A42" s="749">
        <v>43281</v>
      </c>
      <c r="B42" s="735" t="s">
        <v>5434</v>
      </c>
      <c r="C42" s="735" t="s">
        <v>5435</v>
      </c>
      <c r="D42" s="735" t="s">
        <v>5374</v>
      </c>
      <c r="E42" s="735"/>
      <c r="F42" s="736" t="s">
        <v>5259</v>
      </c>
      <c r="G42" s="736">
        <v>2.1</v>
      </c>
      <c r="H42" s="662"/>
    </row>
    <row r="43" spans="1:8" ht="72" x14ac:dyDescent="0.3">
      <c r="A43" s="749">
        <v>43281</v>
      </c>
      <c r="B43" s="735" t="s">
        <v>5436</v>
      </c>
      <c r="C43" s="735" t="s">
        <v>5437</v>
      </c>
      <c r="D43" s="735" t="s">
        <v>5374</v>
      </c>
      <c r="E43" s="735"/>
      <c r="F43" s="736" t="s">
        <v>5438</v>
      </c>
      <c r="G43" s="736" t="s">
        <v>5289</v>
      </c>
      <c r="H43" s="662"/>
    </row>
    <row r="44" spans="1:8" ht="72" x14ac:dyDescent="0.3">
      <c r="A44" s="749">
        <v>43281</v>
      </c>
      <c r="B44" s="735" t="s">
        <v>5439</v>
      </c>
      <c r="C44" s="735" t="s">
        <v>5437</v>
      </c>
      <c r="D44" s="735" t="s">
        <v>5374</v>
      </c>
      <c r="E44" s="735"/>
      <c r="F44" s="736" t="s">
        <v>5398</v>
      </c>
      <c r="G44" s="737" t="s">
        <v>5208</v>
      </c>
      <c r="H44" s="661"/>
    </row>
    <row r="45" spans="1:8" ht="24" x14ac:dyDescent="0.3">
      <c r="A45" s="749">
        <v>43281</v>
      </c>
      <c r="B45" s="735" t="s">
        <v>5440</v>
      </c>
      <c r="C45" s="735" t="s">
        <v>839</v>
      </c>
      <c r="D45" s="735" t="s">
        <v>5374</v>
      </c>
      <c r="E45" s="735"/>
      <c r="F45" s="736" t="s">
        <v>2630</v>
      </c>
      <c r="G45" s="737" t="s">
        <v>5208</v>
      </c>
      <c r="H45" s="661"/>
    </row>
    <row r="46" spans="1:8" ht="36" x14ac:dyDescent="0.3">
      <c r="A46" s="749">
        <v>43281</v>
      </c>
      <c r="B46" s="735" t="s">
        <v>5247</v>
      </c>
      <c r="C46" s="735" t="s">
        <v>811</v>
      </c>
      <c r="D46" s="735" t="s">
        <v>5441</v>
      </c>
      <c r="E46" s="735"/>
      <c r="F46" s="736" t="s">
        <v>5259</v>
      </c>
      <c r="G46" s="737" t="s">
        <v>5208</v>
      </c>
      <c r="H46" s="661"/>
    </row>
    <row r="47" spans="1:8" ht="24" x14ac:dyDescent="0.3">
      <c r="A47" s="749">
        <v>43281</v>
      </c>
      <c r="B47" s="735" t="s">
        <v>5442</v>
      </c>
      <c r="C47" s="735" t="s">
        <v>5443</v>
      </c>
      <c r="D47" s="735" t="s">
        <v>5485</v>
      </c>
      <c r="E47" s="735"/>
      <c r="F47" s="736" t="s">
        <v>5444</v>
      </c>
      <c r="G47" s="736">
        <v>2.1</v>
      </c>
      <c r="H47" s="662"/>
    </row>
    <row r="48" spans="1:8" x14ac:dyDescent="0.3">
      <c r="A48" s="749">
        <v>43281</v>
      </c>
      <c r="B48" s="735" t="s">
        <v>5376</v>
      </c>
      <c r="C48" s="735" t="s">
        <v>5377</v>
      </c>
      <c r="D48" s="735" t="s">
        <v>5380</v>
      </c>
      <c r="E48" s="735" t="s">
        <v>5490</v>
      </c>
      <c r="F48" s="736" t="s">
        <v>5378</v>
      </c>
      <c r="G48" s="737" t="s">
        <v>5208</v>
      </c>
      <c r="H48" s="661"/>
    </row>
    <row r="49" spans="1:8" x14ac:dyDescent="0.3">
      <c r="A49" s="749">
        <v>43281</v>
      </c>
      <c r="B49" s="735" t="s">
        <v>5489</v>
      </c>
      <c r="C49" s="735" t="s">
        <v>5377</v>
      </c>
      <c r="D49" s="735" t="s">
        <v>5239</v>
      </c>
      <c r="E49" s="735"/>
      <c r="F49" s="736" t="s">
        <v>5378</v>
      </c>
      <c r="G49" s="737" t="s">
        <v>5208</v>
      </c>
      <c r="H49" s="661"/>
    </row>
    <row r="50" spans="1:8" ht="24" x14ac:dyDescent="0.3">
      <c r="A50" s="749">
        <v>43281</v>
      </c>
      <c r="B50" s="735" t="s">
        <v>5445</v>
      </c>
      <c r="C50" s="735"/>
      <c r="D50" s="735" t="s">
        <v>5380</v>
      </c>
      <c r="E50" s="735" t="s">
        <v>5491</v>
      </c>
      <c r="F50" s="736" t="s">
        <v>5452</v>
      </c>
      <c r="G50" s="736" t="s">
        <v>5289</v>
      </c>
      <c r="H50" s="662"/>
    </row>
    <row r="51" spans="1:8" ht="24" x14ac:dyDescent="0.3">
      <c r="A51" s="749">
        <v>43281</v>
      </c>
      <c r="B51" s="735"/>
      <c r="C51" s="735"/>
      <c r="D51" s="735" t="s">
        <v>5446</v>
      </c>
      <c r="E51" s="735"/>
      <c r="F51" s="736" t="s">
        <v>5447</v>
      </c>
      <c r="G51" s="736"/>
      <c r="H51" s="662"/>
    </row>
    <row r="52" spans="1:8" ht="36" x14ac:dyDescent="0.3">
      <c r="A52" s="750">
        <v>43307</v>
      </c>
      <c r="B52" s="735" t="s">
        <v>5247</v>
      </c>
      <c r="C52" s="735" t="s">
        <v>811</v>
      </c>
      <c r="D52" s="735" t="s">
        <v>5239</v>
      </c>
      <c r="E52" s="735"/>
      <c r="F52" s="736" t="s">
        <v>5453</v>
      </c>
      <c r="G52" s="737" t="s">
        <v>5208</v>
      </c>
      <c r="H52" s="661"/>
    </row>
    <row r="53" spans="1:8" ht="36" x14ac:dyDescent="0.3">
      <c r="A53" s="750">
        <v>43307</v>
      </c>
      <c r="B53" s="735" t="s">
        <v>5240</v>
      </c>
      <c r="C53" s="735" t="s">
        <v>811</v>
      </c>
      <c r="D53" s="735" t="s">
        <v>5248</v>
      </c>
      <c r="E53" s="735"/>
      <c r="F53" s="736" t="s">
        <v>5238</v>
      </c>
      <c r="G53" s="736" t="s">
        <v>5289</v>
      </c>
      <c r="H53" s="662"/>
    </row>
    <row r="54" spans="1:8" ht="24" x14ac:dyDescent="0.3">
      <c r="A54" s="750">
        <v>43307</v>
      </c>
      <c r="B54" s="735" t="s">
        <v>5249</v>
      </c>
      <c r="C54" s="735" t="s">
        <v>2989</v>
      </c>
      <c r="D54" s="735" t="s">
        <v>5239</v>
      </c>
      <c r="E54" s="735"/>
      <c r="F54" s="736" t="s">
        <v>5453</v>
      </c>
      <c r="G54" s="737" t="s">
        <v>5208</v>
      </c>
      <c r="H54" s="661"/>
    </row>
    <row r="55" spans="1:8" ht="24" x14ac:dyDescent="0.3">
      <c r="A55" s="750">
        <v>43307</v>
      </c>
      <c r="B55" s="735" t="s">
        <v>5250</v>
      </c>
      <c r="C55" s="735" t="s">
        <v>5494</v>
      </c>
      <c r="D55" s="735" t="s">
        <v>5239</v>
      </c>
      <c r="E55" s="735" t="s">
        <v>5251</v>
      </c>
      <c r="F55" s="736" t="s">
        <v>5398</v>
      </c>
      <c r="G55" s="737" t="s">
        <v>5208</v>
      </c>
      <c r="H55" s="661"/>
    </row>
    <row r="56" spans="1:8" ht="24" x14ac:dyDescent="0.3">
      <c r="A56" s="750">
        <v>43307</v>
      </c>
      <c r="B56" s="735" t="s">
        <v>5252</v>
      </c>
      <c r="C56" s="735" t="s">
        <v>5495</v>
      </c>
      <c r="D56" s="735" t="s">
        <v>5380</v>
      </c>
      <c r="E56" s="735" t="s">
        <v>5251</v>
      </c>
      <c r="F56" s="736" t="s">
        <v>5398</v>
      </c>
      <c r="G56" s="737" t="s">
        <v>5208</v>
      </c>
      <c r="H56" s="661"/>
    </row>
    <row r="57" spans="1:8" ht="24" x14ac:dyDescent="0.3">
      <c r="A57" s="750">
        <v>43307</v>
      </c>
      <c r="B57" s="735"/>
      <c r="C57" s="735" t="s">
        <v>5496</v>
      </c>
      <c r="D57" s="735" t="s">
        <v>5255</v>
      </c>
      <c r="E57" s="735" t="s">
        <v>5256</v>
      </c>
      <c r="F57" s="736" t="s">
        <v>5398</v>
      </c>
      <c r="G57" s="737" t="s">
        <v>5208</v>
      </c>
      <c r="H57" s="661"/>
    </row>
    <row r="58" spans="1:8" ht="24" x14ac:dyDescent="0.3">
      <c r="A58" s="750">
        <v>43307</v>
      </c>
      <c r="B58" s="735" t="s">
        <v>5478</v>
      </c>
      <c r="C58" s="735"/>
      <c r="D58" s="735" t="s">
        <v>5485</v>
      </c>
      <c r="E58" s="735"/>
      <c r="F58" s="736" t="s">
        <v>5400</v>
      </c>
      <c r="G58" s="737"/>
      <c r="H58" s="661"/>
    </row>
    <row r="59" spans="1:8" ht="24" x14ac:dyDescent="0.3">
      <c r="A59" s="750">
        <v>43307</v>
      </c>
      <c r="B59" s="735" t="s">
        <v>5260</v>
      </c>
      <c r="C59" s="735" t="s">
        <v>4980</v>
      </c>
      <c r="D59" s="735" t="s">
        <v>5380</v>
      </c>
      <c r="E59" s="735" t="s">
        <v>5261</v>
      </c>
      <c r="F59" s="736" t="s">
        <v>5259</v>
      </c>
      <c r="G59" s="736">
        <v>2.1</v>
      </c>
      <c r="H59" s="662"/>
    </row>
    <row r="60" spans="1:8" ht="24" x14ac:dyDescent="0.3">
      <c r="A60" s="750">
        <v>43307</v>
      </c>
      <c r="B60" s="735"/>
      <c r="C60" s="735" t="s">
        <v>4015</v>
      </c>
      <c r="D60" s="735" t="s">
        <v>5255</v>
      </c>
      <c r="E60" s="735" t="s">
        <v>5274</v>
      </c>
      <c r="F60" s="736" t="s">
        <v>5259</v>
      </c>
      <c r="G60" s="736">
        <v>2.1</v>
      </c>
      <c r="H60" s="662"/>
    </row>
    <row r="61" spans="1:8" ht="36" x14ac:dyDescent="0.3">
      <c r="A61" s="750">
        <v>43307</v>
      </c>
      <c r="B61" s="735" t="s">
        <v>5265</v>
      </c>
      <c r="C61" s="735" t="s">
        <v>48</v>
      </c>
      <c r="D61" s="735" t="s">
        <v>5264</v>
      </c>
      <c r="E61" s="735" t="s">
        <v>5266</v>
      </c>
      <c r="F61" s="736" t="s">
        <v>5263</v>
      </c>
      <c r="G61" s="736" t="s">
        <v>5208</v>
      </c>
      <c r="H61" s="662"/>
    </row>
    <row r="62" spans="1:8" ht="24" x14ac:dyDescent="0.3">
      <c r="A62" s="750">
        <v>43307</v>
      </c>
      <c r="B62" s="735" t="s">
        <v>5267</v>
      </c>
      <c r="C62" s="735" t="s">
        <v>132</v>
      </c>
      <c r="D62" s="735" t="s">
        <v>5264</v>
      </c>
      <c r="E62" s="735" t="s">
        <v>5269</v>
      </c>
      <c r="F62" s="736" t="s">
        <v>5268</v>
      </c>
      <c r="G62" s="736" t="s">
        <v>5208</v>
      </c>
      <c r="H62" s="662"/>
    </row>
    <row r="63" spans="1:8" ht="24" x14ac:dyDescent="0.3">
      <c r="A63" s="750">
        <v>43307</v>
      </c>
      <c r="B63" s="735" t="s">
        <v>5270</v>
      </c>
      <c r="C63" s="735" t="s">
        <v>2903</v>
      </c>
      <c r="D63" s="735" t="s">
        <v>5264</v>
      </c>
      <c r="E63" s="735" t="s">
        <v>5271</v>
      </c>
      <c r="F63" s="736" t="s">
        <v>5398</v>
      </c>
      <c r="G63" s="737" t="s">
        <v>5208</v>
      </c>
      <c r="H63" s="661"/>
    </row>
    <row r="64" spans="1:8" ht="96" x14ac:dyDescent="0.3">
      <c r="A64" s="750">
        <v>43307</v>
      </c>
      <c r="B64" s="735"/>
      <c r="C64" s="735"/>
      <c r="D64" s="735" t="s">
        <v>5255</v>
      </c>
      <c r="E64" s="735" t="s">
        <v>5475</v>
      </c>
      <c r="F64" s="736" t="s">
        <v>5259</v>
      </c>
      <c r="G64" s="736" t="s">
        <v>5289</v>
      </c>
      <c r="H64" s="662"/>
    </row>
    <row r="65" spans="1:8" ht="24" x14ac:dyDescent="0.3">
      <c r="A65" s="750">
        <v>43307</v>
      </c>
      <c r="B65" s="735" t="s">
        <v>5297</v>
      </c>
      <c r="C65" s="735" t="s">
        <v>5400</v>
      </c>
      <c r="D65" s="735" t="s">
        <v>5371</v>
      </c>
      <c r="E65" s="735" t="s">
        <v>5298</v>
      </c>
      <c r="F65" s="736" t="s">
        <v>5238</v>
      </c>
      <c r="G65" s="736">
        <v>2.1</v>
      </c>
      <c r="H65" s="662"/>
    </row>
    <row r="66" spans="1:8" ht="36" x14ac:dyDescent="0.3">
      <c r="A66" s="750">
        <v>43307</v>
      </c>
      <c r="B66" s="735" t="s">
        <v>5293</v>
      </c>
      <c r="C66" s="735" t="s">
        <v>5427</v>
      </c>
      <c r="D66" s="735" t="s">
        <v>5380</v>
      </c>
      <c r="E66" s="735" t="s">
        <v>5296</v>
      </c>
      <c r="F66" s="736" t="s">
        <v>5259</v>
      </c>
      <c r="G66" s="736" t="s">
        <v>5208</v>
      </c>
      <c r="H66" s="662"/>
    </row>
    <row r="67" spans="1:8" ht="24" x14ac:dyDescent="0.3">
      <c r="A67" s="750">
        <v>43307</v>
      </c>
      <c r="B67" s="735" t="s">
        <v>5479</v>
      </c>
      <c r="C67" s="735" t="s">
        <v>4322</v>
      </c>
      <c r="D67" s="735" t="s">
        <v>5486</v>
      </c>
      <c r="E67" s="735" t="s">
        <v>5480</v>
      </c>
      <c r="F67" s="736" t="s">
        <v>5259</v>
      </c>
      <c r="G67" s="736" t="s">
        <v>5208</v>
      </c>
      <c r="H67" s="662"/>
    </row>
    <row r="68" spans="1:8" ht="24" x14ac:dyDescent="0.3">
      <c r="A68" s="750">
        <v>43307</v>
      </c>
      <c r="B68" s="735"/>
      <c r="C68" s="735" t="s">
        <v>164</v>
      </c>
      <c r="D68" s="735" t="s">
        <v>5488</v>
      </c>
      <c r="E68" s="735" t="s">
        <v>5501</v>
      </c>
      <c r="F68" s="736" t="s">
        <v>5428</v>
      </c>
      <c r="G68" s="736" t="s">
        <v>5208</v>
      </c>
      <c r="H68" s="662"/>
    </row>
    <row r="69" spans="1:8" ht="36" x14ac:dyDescent="0.3">
      <c r="A69" s="751">
        <v>43640</v>
      </c>
      <c r="B69" s="735" t="s">
        <v>5240</v>
      </c>
      <c r="C69" s="735" t="s">
        <v>811</v>
      </c>
      <c r="D69" s="735" t="s">
        <v>5248</v>
      </c>
      <c r="E69" s="735"/>
      <c r="F69" s="736" t="s">
        <v>5398</v>
      </c>
      <c r="G69" s="737" t="s">
        <v>5208</v>
      </c>
      <c r="H69" s="662">
        <v>43307</v>
      </c>
    </row>
    <row r="70" spans="1:8" ht="36" x14ac:dyDescent="0.3">
      <c r="A70" s="751">
        <v>43640</v>
      </c>
      <c r="B70" s="735" t="s">
        <v>5297</v>
      </c>
      <c r="C70" s="735" t="s">
        <v>5400</v>
      </c>
      <c r="D70" s="735" t="s">
        <v>5371</v>
      </c>
      <c r="E70" s="735" t="s">
        <v>5567</v>
      </c>
      <c r="F70" s="736" t="s">
        <v>5238</v>
      </c>
      <c r="G70" s="736">
        <v>2.1</v>
      </c>
      <c r="H70" s="662">
        <v>43307</v>
      </c>
    </row>
    <row r="71" spans="1:8" x14ac:dyDescent="0.3">
      <c r="A71" s="751">
        <v>43640</v>
      </c>
      <c r="B71" s="735" t="s">
        <v>5565</v>
      </c>
      <c r="C71" s="735" t="s">
        <v>3942</v>
      </c>
      <c r="D71" s="735" t="s">
        <v>5380</v>
      </c>
      <c r="E71" s="735" t="s">
        <v>5566</v>
      </c>
      <c r="F71" s="736" t="s">
        <v>5259</v>
      </c>
      <c r="G71" s="736">
        <v>2.1</v>
      </c>
      <c r="H71" s="662">
        <v>43307</v>
      </c>
    </row>
    <row r="72" spans="1:8" ht="48" x14ac:dyDescent="0.3">
      <c r="A72" s="751">
        <v>43640</v>
      </c>
      <c r="B72" s="735" t="s">
        <v>5531</v>
      </c>
      <c r="C72" s="735" t="s">
        <v>24</v>
      </c>
      <c r="D72" s="735" t="s">
        <v>5380</v>
      </c>
      <c r="E72" s="735" t="s">
        <v>6785</v>
      </c>
      <c r="F72" s="736" t="s">
        <v>5238</v>
      </c>
      <c r="G72" s="736">
        <v>2.1</v>
      </c>
      <c r="H72" s="662">
        <v>43307</v>
      </c>
    </row>
    <row r="73" spans="1:8" ht="48" x14ac:dyDescent="0.3">
      <c r="A73" s="751">
        <v>43640</v>
      </c>
      <c r="B73" s="735" t="s">
        <v>5559</v>
      </c>
      <c r="C73" s="735" t="s">
        <v>24</v>
      </c>
      <c r="D73" s="735" t="s">
        <v>5380</v>
      </c>
      <c r="E73" s="735" t="s">
        <v>6785</v>
      </c>
      <c r="F73" s="736" t="s">
        <v>5560</v>
      </c>
      <c r="G73" s="737" t="s">
        <v>5208</v>
      </c>
      <c r="H73" s="662">
        <v>43307</v>
      </c>
    </row>
    <row r="74" spans="1:8" ht="36" x14ac:dyDescent="0.3">
      <c r="A74" s="751">
        <v>43640</v>
      </c>
      <c r="B74" s="735" t="s">
        <v>5674</v>
      </c>
      <c r="C74" s="735" t="s">
        <v>5675</v>
      </c>
      <c r="D74" s="735" t="s">
        <v>5486</v>
      </c>
      <c r="E74" s="735" t="s">
        <v>6775</v>
      </c>
      <c r="F74" s="736" t="s">
        <v>5453</v>
      </c>
      <c r="G74" s="737" t="s">
        <v>5208</v>
      </c>
      <c r="H74" s="662">
        <v>43640</v>
      </c>
    </row>
    <row r="75" spans="1:8" ht="24" x14ac:dyDescent="0.3">
      <c r="A75" s="751">
        <v>43640</v>
      </c>
      <c r="B75" s="735"/>
      <c r="C75" s="735" t="s">
        <v>4096</v>
      </c>
      <c r="D75" s="735"/>
      <c r="E75" s="735" t="s">
        <v>5564</v>
      </c>
      <c r="F75" s="736" t="s">
        <v>5268</v>
      </c>
      <c r="G75" s="736">
        <v>2.1</v>
      </c>
      <c r="H75" s="662">
        <v>43640</v>
      </c>
    </row>
    <row r="76" spans="1:8" ht="24" x14ac:dyDescent="0.3">
      <c r="A76" s="751">
        <v>43640</v>
      </c>
      <c r="B76" s="735" t="s">
        <v>5575</v>
      </c>
      <c r="C76" s="735" t="s">
        <v>5574</v>
      </c>
      <c r="D76" s="735" t="s">
        <v>5486</v>
      </c>
      <c r="E76" s="735" t="s">
        <v>5546</v>
      </c>
      <c r="F76" s="736" t="s">
        <v>5444</v>
      </c>
      <c r="G76" s="737">
        <v>2.1</v>
      </c>
      <c r="H76" s="662">
        <v>43640</v>
      </c>
    </row>
    <row r="77" spans="1:8" ht="24" x14ac:dyDescent="0.3">
      <c r="A77" s="751">
        <v>43640</v>
      </c>
      <c r="B77" s="735"/>
      <c r="C77" s="735" t="s">
        <v>125</v>
      </c>
      <c r="D77" s="735" t="s">
        <v>5619</v>
      </c>
      <c r="E77" s="735" t="s">
        <v>5620</v>
      </c>
      <c r="F77" s="736" t="s">
        <v>5618</v>
      </c>
      <c r="G77" s="737" t="s">
        <v>5208</v>
      </c>
      <c r="H77" s="662">
        <v>43640</v>
      </c>
    </row>
    <row r="78" spans="1:8" ht="24" x14ac:dyDescent="0.3">
      <c r="A78" s="751">
        <v>43640</v>
      </c>
      <c r="B78" s="735" t="s">
        <v>5771</v>
      </c>
      <c r="C78" s="735" t="s">
        <v>5772</v>
      </c>
      <c r="D78" s="735" t="s">
        <v>5486</v>
      </c>
      <c r="E78" s="735" t="s">
        <v>5773</v>
      </c>
      <c r="F78" s="736" t="s">
        <v>5428</v>
      </c>
      <c r="G78" s="736">
        <v>2.1</v>
      </c>
      <c r="H78" s="662">
        <v>43640</v>
      </c>
    </row>
    <row r="79" spans="1:8" ht="48" x14ac:dyDescent="0.3">
      <c r="A79" s="751">
        <v>43640</v>
      </c>
      <c r="B79" s="735" t="s">
        <v>5848</v>
      </c>
      <c r="C79" s="735" t="s">
        <v>5845</v>
      </c>
      <c r="D79" s="735" t="s">
        <v>5486</v>
      </c>
      <c r="E79" s="735" t="s">
        <v>5480</v>
      </c>
      <c r="F79" s="736" t="s">
        <v>5259</v>
      </c>
      <c r="G79" s="737">
        <v>2.1</v>
      </c>
      <c r="H79" s="662">
        <v>43640</v>
      </c>
    </row>
    <row r="80" spans="1:8" ht="24" x14ac:dyDescent="0.3">
      <c r="A80" s="751">
        <v>43640</v>
      </c>
      <c r="B80" s="735" t="s">
        <v>6665</v>
      </c>
      <c r="C80" s="735"/>
      <c r="D80" s="735" t="s">
        <v>5486</v>
      </c>
      <c r="E80" s="735" t="s">
        <v>5480</v>
      </c>
      <c r="F80" s="736" t="s">
        <v>5378</v>
      </c>
      <c r="G80" s="737">
        <v>2.1</v>
      </c>
      <c r="H80" s="662">
        <v>43640</v>
      </c>
    </row>
    <row r="81" spans="1:8" ht="48" x14ac:dyDescent="0.3">
      <c r="A81" s="751">
        <v>43640</v>
      </c>
      <c r="B81" s="735" t="s">
        <v>6287</v>
      </c>
      <c r="C81" s="735" t="s">
        <v>6365</v>
      </c>
      <c r="D81" s="735" t="s">
        <v>5486</v>
      </c>
      <c r="E81" s="735" t="s">
        <v>6288</v>
      </c>
      <c r="F81" s="736" t="s">
        <v>5378</v>
      </c>
      <c r="G81" s="737">
        <v>2.1</v>
      </c>
      <c r="H81" s="662">
        <v>43640</v>
      </c>
    </row>
    <row r="82" spans="1:8" ht="48" x14ac:dyDescent="0.3">
      <c r="A82" s="751">
        <v>43640</v>
      </c>
      <c r="B82" s="735" t="s">
        <v>6289</v>
      </c>
      <c r="C82" s="735" t="s">
        <v>6366</v>
      </c>
      <c r="D82" s="735" t="s">
        <v>5486</v>
      </c>
      <c r="E82" s="735" t="s">
        <v>6288</v>
      </c>
      <c r="F82" s="736" t="s">
        <v>5378</v>
      </c>
      <c r="G82" s="737">
        <v>2.1</v>
      </c>
      <c r="H82" s="662">
        <v>43640</v>
      </c>
    </row>
    <row r="83" spans="1:8" ht="36" x14ac:dyDescent="0.3">
      <c r="A83" s="751">
        <v>43640</v>
      </c>
      <c r="B83" s="735" t="s">
        <v>5937</v>
      </c>
      <c r="C83" s="735" t="s">
        <v>3966</v>
      </c>
      <c r="D83" s="735" t="s">
        <v>5486</v>
      </c>
      <c r="E83" s="735" t="s">
        <v>6100</v>
      </c>
      <c r="F83" s="736" t="s">
        <v>5268</v>
      </c>
      <c r="G83" s="737">
        <v>2.1</v>
      </c>
      <c r="H83" s="662">
        <v>43640</v>
      </c>
    </row>
    <row r="84" spans="1:8" ht="24" x14ac:dyDescent="0.3">
      <c r="A84" s="751">
        <v>43640</v>
      </c>
      <c r="B84" s="735" t="s">
        <v>5568</v>
      </c>
      <c r="C84" s="735" t="s">
        <v>3970</v>
      </c>
      <c r="D84" s="735" t="s">
        <v>5486</v>
      </c>
      <c r="E84" s="735" t="s">
        <v>6100</v>
      </c>
      <c r="F84" s="736" t="s">
        <v>6666</v>
      </c>
      <c r="G84" s="737">
        <v>2.1</v>
      </c>
      <c r="H84" s="662">
        <v>43640</v>
      </c>
    </row>
    <row r="85" spans="1:8" ht="60" x14ac:dyDescent="0.3">
      <c r="A85" s="751">
        <v>43640</v>
      </c>
      <c r="B85" s="735" t="s">
        <v>6667</v>
      </c>
      <c r="C85" s="735" t="s">
        <v>6668</v>
      </c>
      <c r="D85" s="735" t="s">
        <v>5486</v>
      </c>
      <c r="E85" s="735" t="s">
        <v>6100</v>
      </c>
      <c r="F85" s="736" t="s">
        <v>5259</v>
      </c>
      <c r="G85" s="737">
        <v>2.1</v>
      </c>
      <c r="H85" s="662">
        <v>43640</v>
      </c>
    </row>
    <row r="86" spans="1:8" ht="48" x14ac:dyDescent="0.3">
      <c r="A86" s="751">
        <v>43640</v>
      </c>
      <c r="B86" s="735" t="s">
        <v>6290</v>
      </c>
      <c r="C86" s="735" t="s">
        <v>2755</v>
      </c>
      <c r="D86" s="735" t="s">
        <v>5486</v>
      </c>
      <c r="E86" s="735" t="s">
        <v>6288</v>
      </c>
      <c r="F86" s="736" t="s">
        <v>5378</v>
      </c>
      <c r="G86" s="737">
        <v>2.1</v>
      </c>
      <c r="H86" s="662">
        <v>43640</v>
      </c>
    </row>
    <row r="87" spans="1:8" ht="48" x14ac:dyDescent="0.3">
      <c r="A87" s="751">
        <v>43640</v>
      </c>
      <c r="B87" s="735" t="s">
        <v>6291</v>
      </c>
      <c r="C87" s="735" t="s">
        <v>6367</v>
      </c>
      <c r="D87" s="735" t="s">
        <v>5486</v>
      </c>
      <c r="E87" s="735" t="s">
        <v>6288</v>
      </c>
      <c r="F87" s="736" t="s">
        <v>5378</v>
      </c>
      <c r="G87" s="737">
        <v>2.1</v>
      </c>
      <c r="H87" s="662">
        <v>43640</v>
      </c>
    </row>
    <row r="88" spans="1:8" ht="48" x14ac:dyDescent="0.3">
      <c r="A88" s="751">
        <v>43640</v>
      </c>
      <c r="B88" s="735" t="s">
        <v>6292</v>
      </c>
      <c r="C88" s="735" t="s">
        <v>5816</v>
      </c>
      <c r="D88" s="735" t="s">
        <v>5486</v>
      </c>
      <c r="E88" s="735" t="s">
        <v>6288</v>
      </c>
      <c r="F88" s="736" t="s">
        <v>5378</v>
      </c>
      <c r="G88" s="737">
        <v>2.1</v>
      </c>
      <c r="H88" s="662">
        <v>43640</v>
      </c>
    </row>
    <row r="89" spans="1:8" ht="48" x14ac:dyDescent="0.3">
      <c r="A89" s="751">
        <v>43640</v>
      </c>
      <c r="B89" s="735" t="s">
        <v>6293</v>
      </c>
      <c r="C89" s="735" t="s">
        <v>6368</v>
      </c>
      <c r="D89" s="735" t="s">
        <v>5486</v>
      </c>
      <c r="E89" s="735" t="s">
        <v>6288</v>
      </c>
      <c r="F89" s="736" t="s">
        <v>5378</v>
      </c>
      <c r="G89" s="737">
        <v>2.1</v>
      </c>
      <c r="H89" s="662">
        <v>43640</v>
      </c>
    </row>
    <row r="90" spans="1:8" ht="36" x14ac:dyDescent="0.3">
      <c r="A90" s="751">
        <v>43640</v>
      </c>
      <c r="B90" s="735" t="s">
        <v>5400</v>
      </c>
      <c r="C90" s="735"/>
      <c r="D90" s="735" t="s">
        <v>5486</v>
      </c>
      <c r="E90" s="735" t="s">
        <v>6331</v>
      </c>
      <c r="F90" s="736" t="s">
        <v>5378</v>
      </c>
      <c r="G90" s="737">
        <v>2.1</v>
      </c>
      <c r="H90" s="662">
        <v>43640</v>
      </c>
    </row>
    <row r="91" spans="1:8" ht="48" x14ac:dyDescent="0.3">
      <c r="A91" s="751">
        <v>43640</v>
      </c>
      <c r="B91" s="735" t="s">
        <v>6669</v>
      </c>
      <c r="C91" s="735"/>
      <c r="D91" s="735" t="s">
        <v>5486</v>
      </c>
      <c r="E91" s="735" t="s">
        <v>6288</v>
      </c>
      <c r="F91" s="736" t="s">
        <v>5268</v>
      </c>
      <c r="G91" s="737">
        <v>2.1</v>
      </c>
      <c r="H91" s="662">
        <v>43640</v>
      </c>
    </row>
    <row r="92" spans="1:8" ht="48" x14ac:dyDescent="0.3">
      <c r="A92" s="751">
        <v>43640</v>
      </c>
      <c r="B92" s="735" t="s">
        <v>6670</v>
      </c>
      <c r="C92" s="735"/>
      <c r="D92" s="735" t="s">
        <v>5486</v>
      </c>
      <c r="E92" s="735" t="s">
        <v>6288</v>
      </c>
      <c r="F92" s="736" t="s">
        <v>5378</v>
      </c>
      <c r="G92" s="737">
        <v>2.1</v>
      </c>
      <c r="H92" s="662">
        <v>43640</v>
      </c>
    </row>
    <row r="93" spans="1:8" ht="48" x14ac:dyDescent="0.3">
      <c r="A93" s="751">
        <v>43640</v>
      </c>
      <c r="B93" s="735" t="s">
        <v>6671</v>
      </c>
      <c r="C93" s="735"/>
      <c r="D93" s="735" t="s">
        <v>5486</v>
      </c>
      <c r="E93" s="735" t="s">
        <v>6288</v>
      </c>
      <c r="F93" s="736" t="s">
        <v>5259</v>
      </c>
      <c r="G93" s="737">
        <v>2.1</v>
      </c>
      <c r="H93" s="662">
        <v>43640</v>
      </c>
    </row>
    <row r="94" spans="1:8" ht="48" x14ac:dyDescent="0.3">
      <c r="A94" s="751">
        <v>43640</v>
      </c>
      <c r="B94" s="735" t="s">
        <v>6672</v>
      </c>
      <c r="C94" s="735"/>
      <c r="D94" s="735" t="s">
        <v>5486</v>
      </c>
      <c r="E94" s="735" t="s">
        <v>6288</v>
      </c>
      <c r="F94" s="736" t="s">
        <v>5378</v>
      </c>
      <c r="G94" s="737">
        <v>2.1</v>
      </c>
      <c r="H94" s="662">
        <v>43640</v>
      </c>
    </row>
    <row r="95" spans="1:8" ht="48" x14ac:dyDescent="0.3">
      <c r="A95" s="751">
        <v>43640</v>
      </c>
      <c r="B95" s="735" t="s">
        <v>6673</v>
      </c>
      <c r="C95" s="735"/>
      <c r="D95" s="735" t="s">
        <v>5486</v>
      </c>
      <c r="E95" s="735" t="s">
        <v>6288</v>
      </c>
      <c r="F95" s="736" t="s">
        <v>5259</v>
      </c>
      <c r="G95" s="737">
        <v>2.1</v>
      </c>
      <c r="H95" s="662">
        <v>43640</v>
      </c>
    </row>
    <row r="96" spans="1:8" ht="48" x14ac:dyDescent="0.3">
      <c r="A96" s="751">
        <v>43640</v>
      </c>
      <c r="B96" s="735" t="s">
        <v>6674</v>
      </c>
      <c r="C96" s="735"/>
      <c r="D96" s="735" t="s">
        <v>5486</v>
      </c>
      <c r="E96" s="735" t="s">
        <v>6288</v>
      </c>
      <c r="F96" s="736" t="s">
        <v>5428</v>
      </c>
      <c r="G96" s="737">
        <v>2.1</v>
      </c>
      <c r="H96" s="662">
        <v>43640</v>
      </c>
    </row>
    <row r="97" spans="1:8" ht="48" x14ac:dyDescent="0.3">
      <c r="A97" s="751">
        <v>43640</v>
      </c>
      <c r="B97" s="735" t="s">
        <v>6675</v>
      </c>
      <c r="C97" s="735"/>
      <c r="D97" s="735" t="s">
        <v>5486</v>
      </c>
      <c r="E97" s="735" t="s">
        <v>6288</v>
      </c>
      <c r="F97" s="736" t="s">
        <v>5453</v>
      </c>
      <c r="G97" s="737" t="s">
        <v>5208</v>
      </c>
      <c r="H97" s="662">
        <v>43640</v>
      </c>
    </row>
    <row r="98" spans="1:8" ht="48" x14ac:dyDescent="0.3">
      <c r="A98" s="751">
        <v>43640</v>
      </c>
      <c r="B98" s="735" t="s">
        <v>6676</v>
      </c>
      <c r="C98" s="735"/>
      <c r="D98" s="735" t="s">
        <v>5486</v>
      </c>
      <c r="E98" s="735" t="s">
        <v>6288</v>
      </c>
      <c r="F98" s="736" t="s">
        <v>5444</v>
      </c>
      <c r="G98" s="737">
        <v>2.1</v>
      </c>
      <c r="H98" s="662">
        <v>43640</v>
      </c>
    </row>
    <row r="99" spans="1:8" ht="36" x14ac:dyDescent="0.3">
      <c r="A99" s="751">
        <v>43640</v>
      </c>
      <c r="B99" s="735" t="s">
        <v>6677</v>
      </c>
      <c r="C99" s="735" t="s">
        <v>5400</v>
      </c>
      <c r="D99" s="735" t="s">
        <v>5486</v>
      </c>
      <c r="E99" s="735" t="s">
        <v>6638</v>
      </c>
      <c r="F99" s="736" t="s">
        <v>5444</v>
      </c>
      <c r="G99" s="737">
        <v>2.1</v>
      </c>
      <c r="H99" s="662">
        <v>43640</v>
      </c>
    </row>
    <row r="100" spans="1:8" ht="48" x14ac:dyDescent="0.3">
      <c r="A100" s="751">
        <v>43640</v>
      </c>
      <c r="B100" s="735" t="s">
        <v>6678</v>
      </c>
      <c r="C100" s="735"/>
      <c r="D100" s="735" t="s">
        <v>5486</v>
      </c>
      <c r="E100" s="735" t="s">
        <v>6288</v>
      </c>
      <c r="F100" s="736" t="s">
        <v>5398</v>
      </c>
      <c r="G100" s="737"/>
      <c r="H100" s="662">
        <v>43640</v>
      </c>
    </row>
    <row r="101" spans="1:8" ht="24" x14ac:dyDescent="0.3">
      <c r="A101" s="751">
        <v>43640</v>
      </c>
      <c r="B101" s="735" t="s">
        <v>6679</v>
      </c>
      <c r="C101" s="735"/>
      <c r="D101" s="735" t="s">
        <v>5486</v>
      </c>
      <c r="E101" s="735" t="s">
        <v>6100</v>
      </c>
      <c r="F101" s="736" t="s">
        <v>5398</v>
      </c>
      <c r="G101" s="737" t="s">
        <v>5208</v>
      </c>
      <c r="H101" s="662">
        <v>43640</v>
      </c>
    </row>
    <row r="102" spans="1:8" ht="48" x14ac:dyDescent="0.3">
      <c r="A102" s="751">
        <v>43640</v>
      </c>
      <c r="B102" s="735" t="s">
        <v>6680</v>
      </c>
      <c r="C102" s="735"/>
      <c r="D102" s="735" t="s">
        <v>5486</v>
      </c>
      <c r="E102" s="735" t="s">
        <v>6288</v>
      </c>
      <c r="F102" s="736" t="s">
        <v>6681</v>
      </c>
      <c r="G102" s="737" t="s">
        <v>5208</v>
      </c>
      <c r="H102" s="662">
        <v>43640</v>
      </c>
    </row>
    <row r="103" spans="1:8" ht="108" x14ac:dyDescent="0.3">
      <c r="A103" s="751">
        <v>43640</v>
      </c>
      <c r="B103" s="735" t="s">
        <v>6682</v>
      </c>
      <c r="C103" s="735" t="s">
        <v>5400</v>
      </c>
      <c r="D103" s="735" t="s">
        <v>5486</v>
      </c>
      <c r="E103" s="735" t="s">
        <v>6683</v>
      </c>
      <c r="F103" s="736" t="s">
        <v>5268</v>
      </c>
      <c r="G103" s="737">
        <v>2.1</v>
      </c>
      <c r="H103" s="662">
        <v>43640</v>
      </c>
    </row>
    <row r="104" spans="1:8" ht="96" x14ac:dyDescent="0.3">
      <c r="A104" s="751">
        <v>43640</v>
      </c>
      <c r="B104" s="735" t="s">
        <v>6684</v>
      </c>
      <c r="C104" s="735" t="s">
        <v>5400</v>
      </c>
      <c r="D104" s="735" t="s">
        <v>5486</v>
      </c>
      <c r="E104" s="735" t="s">
        <v>6683</v>
      </c>
      <c r="F104" s="736" t="s">
        <v>5263</v>
      </c>
      <c r="G104" s="737">
        <v>2.1</v>
      </c>
      <c r="H104" s="662">
        <v>43640</v>
      </c>
    </row>
    <row r="105" spans="1:8" ht="60" x14ac:dyDescent="0.3">
      <c r="A105" s="751">
        <v>43640</v>
      </c>
      <c r="B105" s="735" t="s">
        <v>6685</v>
      </c>
      <c r="C105" s="735" t="s">
        <v>5400</v>
      </c>
      <c r="D105" s="735" t="s">
        <v>5486</v>
      </c>
      <c r="E105" s="735" t="s">
        <v>6683</v>
      </c>
      <c r="F105" s="736" t="s">
        <v>5375</v>
      </c>
      <c r="G105" s="737">
        <v>2.1</v>
      </c>
      <c r="H105" s="662">
        <v>43640</v>
      </c>
    </row>
    <row r="106" spans="1:8" ht="60" x14ac:dyDescent="0.3">
      <c r="A106" s="751">
        <v>43640</v>
      </c>
      <c r="B106" s="735" t="s">
        <v>6685</v>
      </c>
      <c r="C106" s="735" t="s">
        <v>5400</v>
      </c>
      <c r="D106" s="735" t="s">
        <v>5486</v>
      </c>
      <c r="E106" s="735" t="s">
        <v>6683</v>
      </c>
      <c r="F106" s="736" t="s">
        <v>5425</v>
      </c>
      <c r="G106" s="737">
        <v>2.1</v>
      </c>
      <c r="H106" s="662">
        <v>43640</v>
      </c>
    </row>
    <row r="107" spans="1:8" ht="72" x14ac:dyDescent="0.3">
      <c r="A107" s="751">
        <v>43640</v>
      </c>
      <c r="B107" s="735" t="s">
        <v>6686</v>
      </c>
      <c r="C107" s="735" t="s">
        <v>5400</v>
      </c>
      <c r="D107" s="735" t="s">
        <v>5486</v>
      </c>
      <c r="E107" s="735" t="s">
        <v>6638</v>
      </c>
      <c r="F107" s="736" t="s">
        <v>2632</v>
      </c>
      <c r="G107" s="737" t="s">
        <v>5208</v>
      </c>
      <c r="H107" s="662">
        <v>43640</v>
      </c>
    </row>
    <row r="108" spans="1:8" ht="72" x14ac:dyDescent="0.3">
      <c r="A108" s="751">
        <v>43640</v>
      </c>
      <c r="B108" s="735" t="s">
        <v>6687</v>
      </c>
      <c r="C108" s="735" t="s">
        <v>5400</v>
      </c>
      <c r="D108" s="735" t="s">
        <v>5486</v>
      </c>
      <c r="E108" s="735" t="s">
        <v>6638</v>
      </c>
      <c r="F108" s="736" t="s">
        <v>6688</v>
      </c>
      <c r="G108" s="737" t="s">
        <v>5208</v>
      </c>
      <c r="H108" s="662">
        <v>43640</v>
      </c>
    </row>
    <row r="109" spans="1:8" ht="24" x14ac:dyDescent="0.3">
      <c r="A109" s="751">
        <v>43640</v>
      </c>
      <c r="B109" s="735" t="s">
        <v>6689</v>
      </c>
      <c r="C109" s="735"/>
      <c r="D109" s="735" t="s">
        <v>5486</v>
      </c>
      <c r="E109" s="735" t="s">
        <v>5480</v>
      </c>
      <c r="F109" s="736" t="s">
        <v>5378</v>
      </c>
      <c r="G109" s="737">
        <v>2.1</v>
      </c>
      <c r="H109" s="662">
        <v>43640</v>
      </c>
    </row>
    <row r="110" spans="1:8" ht="24" x14ac:dyDescent="0.3">
      <c r="A110" s="751">
        <v>43640</v>
      </c>
      <c r="B110" s="735" t="s">
        <v>6690</v>
      </c>
      <c r="C110" s="735"/>
      <c r="D110" s="735" t="s">
        <v>5486</v>
      </c>
      <c r="E110" s="735" t="s">
        <v>5480</v>
      </c>
      <c r="F110" s="736" t="s">
        <v>6232</v>
      </c>
      <c r="G110" s="737">
        <v>2.1</v>
      </c>
      <c r="H110" s="662">
        <v>43640</v>
      </c>
    </row>
    <row r="111" spans="1:8" ht="36" x14ac:dyDescent="0.3">
      <c r="A111" s="751">
        <v>43640</v>
      </c>
      <c r="B111" s="735" t="s">
        <v>6241</v>
      </c>
      <c r="C111" s="735" t="s">
        <v>6691</v>
      </c>
      <c r="D111" s="735" t="s">
        <v>5486</v>
      </c>
      <c r="E111" s="735" t="s">
        <v>5480</v>
      </c>
      <c r="F111" s="736" t="s">
        <v>5428</v>
      </c>
      <c r="G111" s="737">
        <v>2.1</v>
      </c>
      <c r="H111" s="662">
        <v>43640</v>
      </c>
    </row>
    <row r="112" spans="1:8" ht="36" x14ac:dyDescent="0.3">
      <c r="A112" s="751">
        <v>43640</v>
      </c>
      <c r="B112" s="735" t="s">
        <v>6236</v>
      </c>
      <c r="C112" s="735" t="s">
        <v>6692</v>
      </c>
      <c r="D112" s="735" t="s">
        <v>5486</v>
      </c>
      <c r="E112" s="735" t="s">
        <v>6239</v>
      </c>
      <c r="F112" s="736" t="s">
        <v>5428</v>
      </c>
      <c r="G112" s="737">
        <v>2.1</v>
      </c>
      <c r="H112" s="662">
        <v>43640</v>
      </c>
    </row>
    <row r="113" spans="1:8" ht="24" x14ac:dyDescent="0.3">
      <c r="A113" s="751">
        <v>43640</v>
      </c>
      <c r="B113" s="735" t="s">
        <v>6776</v>
      </c>
      <c r="C113" s="735" t="s">
        <v>6777</v>
      </c>
      <c r="D113" s="735" t="s">
        <v>5486</v>
      </c>
      <c r="E113" s="735" t="s">
        <v>6778</v>
      </c>
      <c r="F113" s="736" t="s">
        <v>5378</v>
      </c>
      <c r="G113" s="737">
        <v>2.1</v>
      </c>
      <c r="H113" s="662">
        <v>43640</v>
      </c>
    </row>
    <row r="114" spans="1:8" ht="24" x14ac:dyDescent="0.3">
      <c r="A114" s="751">
        <v>43640</v>
      </c>
      <c r="B114" s="735" t="s">
        <v>6779</v>
      </c>
      <c r="C114" s="735" t="s">
        <v>5739</v>
      </c>
      <c r="D114" s="735" t="s">
        <v>5486</v>
      </c>
      <c r="E114" s="735" t="s">
        <v>6778</v>
      </c>
      <c r="F114" s="736" t="s">
        <v>5259</v>
      </c>
      <c r="G114" s="737">
        <v>2.1</v>
      </c>
      <c r="H114" s="662">
        <v>43640</v>
      </c>
    </row>
    <row r="115" spans="1:8" ht="24" x14ac:dyDescent="0.3">
      <c r="A115" s="751">
        <v>43640</v>
      </c>
      <c r="B115" s="735" t="s">
        <v>6780</v>
      </c>
      <c r="C115" s="735" t="s">
        <v>6781</v>
      </c>
      <c r="D115" s="735" t="s">
        <v>5486</v>
      </c>
      <c r="E115" s="735" t="s">
        <v>6782</v>
      </c>
      <c r="F115" s="736" t="s">
        <v>4781</v>
      </c>
      <c r="G115" s="737">
        <v>2.1</v>
      </c>
      <c r="H115" s="662">
        <v>43640</v>
      </c>
    </row>
    <row r="116" spans="1:8" ht="24" x14ac:dyDescent="0.3">
      <c r="A116" s="751">
        <v>43640</v>
      </c>
      <c r="B116" s="735" t="s">
        <v>6783</v>
      </c>
      <c r="C116" s="735" t="s">
        <v>6784</v>
      </c>
      <c r="D116" s="735" t="s">
        <v>5486</v>
      </c>
      <c r="E116" s="735" t="s">
        <v>6782</v>
      </c>
      <c r="F116" s="736" t="s">
        <v>4781</v>
      </c>
      <c r="G116" s="737">
        <v>2.1</v>
      </c>
      <c r="H116" s="662">
        <v>43640</v>
      </c>
    </row>
    <row r="117" spans="1:8" ht="24" x14ac:dyDescent="0.3">
      <c r="A117" s="751">
        <v>43640</v>
      </c>
      <c r="B117" s="735"/>
      <c r="C117" s="735" t="s">
        <v>5639</v>
      </c>
      <c r="D117" s="663" t="s">
        <v>5255</v>
      </c>
      <c r="E117" s="735" t="s">
        <v>6786</v>
      </c>
      <c r="F117" s="736" t="s">
        <v>5259</v>
      </c>
      <c r="G117" s="736">
        <v>2.1</v>
      </c>
      <c r="H117" s="662">
        <v>43640</v>
      </c>
    </row>
    <row r="118" spans="1:8" ht="48" x14ac:dyDescent="0.3">
      <c r="A118" s="751">
        <v>43640</v>
      </c>
      <c r="B118" s="735"/>
      <c r="C118" s="735" t="s">
        <v>5957</v>
      </c>
      <c r="D118" s="663" t="s">
        <v>5255</v>
      </c>
      <c r="E118" s="735" t="s">
        <v>6786</v>
      </c>
      <c r="F118" s="736" t="s">
        <v>5263</v>
      </c>
      <c r="G118" s="737">
        <v>2.1</v>
      </c>
      <c r="H118" s="662">
        <v>43640</v>
      </c>
    </row>
    <row r="119" spans="1:8" ht="72" x14ac:dyDescent="0.3">
      <c r="A119" s="751">
        <v>43640</v>
      </c>
      <c r="B119" s="735"/>
      <c r="C119" s="735" t="s">
        <v>6620</v>
      </c>
      <c r="D119" s="735" t="s">
        <v>5255</v>
      </c>
      <c r="E119" s="735" t="s">
        <v>6786</v>
      </c>
      <c r="F119" s="736" t="s">
        <v>5268</v>
      </c>
      <c r="G119" s="737">
        <v>2.1</v>
      </c>
      <c r="H119" s="662">
        <v>43640</v>
      </c>
    </row>
    <row r="120" spans="1:8" ht="48" x14ac:dyDescent="0.3">
      <c r="A120" s="751">
        <v>43640</v>
      </c>
      <c r="B120" s="735"/>
      <c r="C120" s="735" t="s">
        <v>5826</v>
      </c>
      <c r="D120" s="735" t="s">
        <v>5255</v>
      </c>
      <c r="E120" s="735" t="s">
        <v>6786</v>
      </c>
      <c r="F120" s="736" t="s">
        <v>5268</v>
      </c>
      <c r="G120" s="737">
        <v>2.1</v>
      </c>
      <c r="H120" s="662">
        <v>43640</v>
      </c>
    </row>
    <row r="121" spans="1:8" ht="24" x14ac:dyDescent="0.3">
      <c r="A121" s="751">
        <v>43640</v>
      </c>
      <c r="B121" s="735"/>
      <c r="C121" s="735" t="s">
        <v>5592</v>
      </c>
      <c r="D121" s="735" t="s">
        <v>5569</v>
      </c>
      <c r="E121" s="735" t="s">
        <v>5593</v>
      </c>
      <c r="F121" s="736" t="s">
        <v>5259</v>
      </c>
      <c r="G121" s="736">
        <v>2.1</v>
      </c>
      <c r="H121" s="662">
        <v>43640</v>
      </c>
    </row>
    <row r="122" spans="1:8" ht="24" x14ac:dyDescent="0.3">
      <c r="A122" s="751">
        <v>43640</v>
      </c>
      <c r="B122" s="735"/>
      <c r="C122" s="735" t="s">
        <v>6616</v>
      </c>
      <c r="D122" s="735" t="s">
        <v>5569</v>
      </c>
      <c r="E122" s="735" t="s">
        <v>5594</v>
      </c>
      <c r="F122" s="736" t="s">
        <v>5268</v>
      </c>
      <c r="G122" s="737">
        <v>2.1</v>
      </c>
      <c r="H122" s="662">
        <v>43640</v>
      </c>
    </row>
    <row r="123" spans="1:8" ht="24" x14ac:dyDescent="0.3">
      <c r="A123" s="751">
        <v>43640</v>
      </c>
      <c r="B123" s="735"/>
      <c r="C123" s="735" t="s">
        <v>806</v>
      </c>
      <c r="D123" s="735" t="s">
        <v>5488</v>
      </c>
      <c r="E123" s="735" t="s">
        <v>5585</v>
      </c>
      <c r="F123" s="736" t="s">
        <v>5444</v>
      </c>
      <c r="G123" s="737">
        <v>2.1</v>
      </c>
      <c r="H123" s="662">
        <v>43640</v>
      </c>
    </row>
    <row r="124" spans="1:8" x14ac:dyDescent="0.3">
      <c r="A124" s="751">
        <v>43640</v>
      </c>
      <c r="B124" s="735"/>
      <c r="C124" s="735" t="s">
        <v>5291</v>
      </c>
      <c r="D124" s="735" t="s">
        <v>5569</v>
      </c>
      <c r="E124" s="735"/>
      <c r="F124" s="736" t="s">
        <v>5259</v>
      </c>
      <c r="G124" s="736">
        <v>2.1</v>
      </c>
      <c r="H124" s="662">
        <v>43640</v>
      </c>
    </row>
    <row r="125" spans="1:8" x14ac:dyDescent="0.3">
      <c r="A125" s="751">
        <v>43640</v>
      </c>
      <c r="B125" s="735" t="s">
        <v>5587</v>
      </c>
      <c r="C125" s="735" t="s">
        <v>2634</v>
      </c>
      <c r="D125" s="735" t="s">
        <v>5569</v>
      </c>
      <c r="E125" s="735" t="s">
        <v>5588</v>
      </c>
      <c r="F125" s="736" t="s">
        <v>5259</v>
      </c>
      <c r="G125" s="737">
        <v>2.1</v>
      </c>
      <c r="H125" s="662">
        <v>43640</v>
      </c>
    </row>
    <row r="126" spans="1:8" ht="108" x14ac:dyDescent="0.3">
      <c r="A126" s="751">
        <v>43640</v>
      </c>
      <c r="B126" s="735"/>
      <c r="C126" s="735" t="s">
        <v>6084</v>
      </c>
      <c r="D126" s="735" t="s">
        <v>5482</v>
      </c>
      <c r="E126" s="735" t="s">
        <v>6083</v>
      </c>
      <c r="F126" s="736" t="s">
        <v>5263</v>
      </c>
      <c r="G126" s="737">
        <v>2.1</v>
      </c>
      <c r="H126" s="662">
        <v>43640</v>
      </c>
    </row>
    <row r="127" spans="1:8" ht="48" x14ac:dyDescent="0.3">
      <c r="A127" s="751">
        <v>43640</v>
      </c>
      <c r="B127" s="735"/>
      <c r="C127" s="735" t="s">
        <v>6115</v>
      </c>
      <c r="D127" s="735" t="s">
        <v>5482</v>
      </c>
      <c r="E127" s="735" t="s">
        <v>6787</v>
      </c>
      <c r="F127" s="736" t="s">
        <v>5268</v>
      </c>
      <c r="G127" s="737">
        <v>2.1</v>
      </c>
      <c r="H127" s="662">
        <v>43640</v>
      </c>
    </row>
    <row r="128" spans="1:8" ht="36" x14ac:dyDescent="0.3">
      <c r="A128" s="751">
        <v>43640</v>
      </c>
      <c r="B128" s="735"/>
      <c r="C128" s="735" t="s">
        <v>5599</v>
      </c>
      <c r="D128" s="735" t="s">
        <v>5482</v>
      </c>
      <c r="E128" s="735" t="s">
        <v>5600</v>
      </c>
      <c r="F128" s="736" t="s">
        <v>5444</v>
      </c>
      <c r="G128" s="737">
        <v>2.1</v>
      </c>
      <c r="H128" s="662">
        <v>43640</v>
      </c>
    </row>
    <row r="129" spans="1:8" x14ac:dyDescent="0.3">
      <c r="A129" s="751">
        <v>43640</v>
      </c>
      <c r="B129" s="663" t="s">
        <v>2520</v>
      </c>
      <c r="C129" s="663" t="s">
        <v>5539</v>
      </c>
      <c r="D129" s="663" t="s">
        <v>5542</v>
      </c>
      <c r="E129" s="663" t="s">
        <v>5543</v>
      </c>
      <c r="F129" s="622" t="s">
        <v>5544</v>
      </c>
      <c r="G129" s="622"/>
      <c r="H129" s="754">
        <v>43640</v>
      </c>
    </row>
    <row r="130" spans="1:8" ht="24" x14ac:dyDescent="0.3">
      <c r="A130" s="751">
        <v>43640</v>
      </c>
      <c r="B130" s="663" t="s">
        <v>5554</v>
      </c>
      <c r="C130" s="663" t="s">
        <v>76</v>
      </c>
      <c r="D130" s="663" t="s">
        <v>5380</v>
      </c>
      <c r="E130" s="663"/>
      <c r="F130" s="622" t="s">
        <v>5375</v>
      </c>
      <c r="G130" s="622">
        <v>2.1</v>
      </c>
      <c r="H130" s="662">
        <v>43647</v>
      </c>
    </row>
    <row r="131" spans="1:8" ht="24" x14ac:dyDescent="0.3">
      <c r="A131" s="751">
        <v>43640</v>
      </c>
      <c r="B131" s="663" t="s">
        <v>5692</v>
      </c>
      <c r="C131" s="663" t="s">
        <v>78</v>
      </c>
      <c r="D131" s="663" t="s">
        <v>5380</v>
      </c>
      <c r="E131" s="663"/>
      <c r="F131" s="622" t="s">
        <v>5375</v>
      </c>
      <c r="G131" s="622">
        <v>2.1</v>
      </c>
      <c r="H131" s="662">
        <v>43647</v>
      </c>
    </row>
    <row r="132" spans="1:8" ht="24" x14ac:dyDescent="0.3">
      <c r="A132" s="751">
        <v>43640</v>
      </c>
      <c r="B132" s="663" t="s">
        <v>5693</v>
      </c>
      <c r="C132" s="663" t="s">
        <v>76</v>
      </c>
      <c r="D132" s="663" t="s">
        <v>5380</v>
      </c>
      <c r="E132" s="663"/>
      <c r="F132" s="622" t="s">
        <v>5425</v>
      </c>
      <c r="G132" s="622">
        <v>2.1</v>
      </c>
      <c r="H132" s="662">
        <v>43647</v>
      </c>
    </row>
    <row r="133" spans="1:8" ht="24" x14ac:dyDescent="0.3">
      <c r="A133" s="751">
        <v>43640</v>
      </c>
      <c r="B133" s="663" t="s">
        <v>5694</v>
      </c>
      <c r="C133" s="663" t="s">
        <v>78</v>
      </c>
      <c r="D133" s="663" t="s">
        <v>5380</v>
      </c>
      <c r="E133" s="663"/>
      <c r="F133" s="622" t="s">
        <v>5425</v>
      </c>
      <c r="G133" s="622">
        <v>2.1</v>
      </c>
      <c r="H133" s="662">
        <v>43647</v>
      </c>
    </row>
    <row r="134" spans="1:8" ht="36" x14ac:dyDescent="0.3">
      <c r="A134" s="751">
        <v>43640</v>
      </c>
      <c r="B134" s="735" t="s">
        <v>5596</v>
      </c>
      <c r="C134" s="735" t="s">
        <v>4047</v>
      </c>
      <c r="D134" s="735" t="s">
        <v>5380</v>
      </c>
      <c r="E134" s="735" t="s">
        <v>5597</v>
      </c>
      <c r="F134" s="736" t="s">
        <v>5268</v>
      </c>
      <c r="G134" s="737">
        <v>2.1</v>
      </c>
      <c r="H134" s="662">
        <v>43647</v>
      </c>
    </row>
    <row r="135" spans="1:8" ht="36" x14ac:dyDescent="0.3">
      <c r="A135" s="751">
        <v>43640</v>
      </c>
      <c r="B135" s="735" t="s">
        <v>6236</v>
      </c>
      <c r="C135" s="735" t="s">
        <v>6238</v>
      </c>
      <c r="D135" s="735" t="s">
        <v>5380</v>
      </c>
      <c r="E135" s="735" t="s">
        <v>6240</v>
      </c>
      <c r="F135" s="736" t="s">
        <v>5375</v>
      </c>
      <c r="G135" s="737">
        <v>2.1</v>
      </c>
      <c r="H135" s="662">
        <v>43647</v>
      </c>
    </row>
    <row r="136" spans="1:8" ht="24" x14ac:dyDescent="0.3">
      <c r="A136" s="751">
        <v>43640</v>
      </c>
      <c r="B136" s="735" t="s">
        <v>5621</v>
      </c>
      <c r="C136" s="735" t="s">
        <v>5622</v>
      </c>
      <c r="D136" s="735" t="s">
        <v>5371</v>
      </c>
      <c r="E136" s="735" t="s">
        <v>6605</v>
      </c>
      <c r="F136" s="736" t="s">
        <v>5375</v>
      </c>
      <c r="G136" s="737">
        <v>2.1</v>
      </c>
      <c r="H136" s="662">
        <v>43647</v>
      </c>
    </row>
    <row r="137" spans="1:8" x14ac:dyDescent="0.3">
      <c r="A137" s="751">
        <v>43640</v>
      </c>
      <c r="B137" s="663" t="s">
        <v>5676</v>
      </c>
      <c r="C137" s="663" t="s">
        <v>164</v>
      </c>
      <c r="D137" s="663" t="s">
        <v>5371</v>
      </c>
      <c r="E137" s="663"/>
      <c r="F137" s="622" t="s">
        <v>5238</v>
      </c>
      <c r="G137" s="622">
        <v>2.1</v>
      </c>
      <c r="H137" s="662">
        <v>43647</v>
      </c>
    </row>
    <row r="138" spans="1:8" x14ac:dyDescent="0.3">
      <c r="A138" s="751">
        <v>43640</v>
      </c>
      <c r="B138" s="663" t="s">
        <v>6788</v>
      </c>
      <c r="C138" s="663" t="s">
        <v>4170</v>
      </c>
      <c r="D138" s="663" t="s">
        <v>5239</v>
      </c>
      <c r="E138" s="663" t="s">
        <v>6789</v>
      </c>
      <c r="F138" s="622" t="s">
        <v>5238</v>
      </c>
      <c r="G138" s="622">
        <v>2.1</v>
      </c>
      <c r="H138" s="754">
        <v>43647</v>
      </c>
    </row>
    <row r="139" spans="1:8" ht="24" x14ac:dyDescent="0.3">
      <c r="A139" s="751">
        <v>43640</v>
      </c>
      <c r="B139" s="663" t="s">
        <v>6612</v>
      </c>
      <c r="C139" s="663" t="s">
        <v>2749</v>
      </c>
      <c r="D139" s="663" t="s">
        <v>5239</v>
      </c>
      <c r="E139" s="663" t="s">
        <v>6613</v>
      </c>
      <c r="F139" s="622" t="s">
        <v>5259</v>
      </c>
      <c r="G139" s="755">
        <v>2.1</v>
      </c>
      <c r="H139" s="754">
        <v>43647</v>
      </c>
    </row>
    <row r="140" spans="1:8" ht="36" x14ac:dyDescent="0.3">
      <c r="A140" s="751">
        <v>43640</v>
      </c>
      <c r="B140" s="663" t="s">
        <v>6790</v>
      </c>
      <c r="C140" s="663" t="s">
        <v>4170</v>
      </c>
      <c r="D140" s="663" t="s">
        <v>5264</v>
      </c>
      <c r="E140" s="663" t="s">
        <v>6791</v>
      </c>
      <c r="F140" s="622" t="s">
        <v>5238</v>
      </c>
      <c r="G140" s="622">
        <v>2.1</v>
      </c>
      <c r="H140" s="754">
        <v>43647</v>
      </c>
    </row>
    <row r="141" spans="1:8" ht="36" x14ac:dyDescent="0.3">
      <c r="A141" s="751">
        <v>43640</v>
      </c>
      <c r="B141" s="663" t="s">
        <v>6792</v>
      </c>
      <c r="C141" s="663" t="s">
        <v>4170</v>
      </c>
      <c r="D141" s="663" t="s">
        <v>5264</v>
      </c>
      <c r="E141" s="663" t="s">
        <v>6793</v>
      </c>
      <c r="F141" s="622" t="s">
        <v>5238</v>
      </c>
      <c r="G141" s="622">
        <v>2.1</v>
      </c>
      <c r="H141" s="754">
        <v>43647</v>
      </c>
    </row>
    <row r="142" spans="1:8" ht="36" x14ac:dyDescent="0.3">
      <c r="A142" s="751">
        <v>43640</v>
      </c>
      <c r="B142" s="663" t="s">
        <v>6794</v>
      </c>
      <c r="C142" s="663" t="s">
        <v>4170</v>
      </c>
      <c r="D142" s="663" t="s">
        <v>5264</v>
      </c>
      <c r="E142" s="663" t="s">
        <v>6795</v>
      </c>
      <c r="F142" s="622" t="s">
        <v>5238</v>
      </c>
      <c r="G142" s="622">
        <v>2.1</v>
      </c>
      <c r="H142" s="754">
        <v>43647</v>
      </c>
    </row>
    <row r="143" spans="1:8" x14ac:dyDescent="0.3">
      <c r="A143" s="751">
        <v>43640</v>
      </c>
      <c r="B143" s="663" t="s">
        <v>6796</v>
      </c>
      <c r="C143" s="663" t="s">
        <v>4170</v>
      </c>
      <c r="D143" s="663" t="s">
        <v>5380</v>
      </c>
      <c r="E143" s="663" t="s">
        <v>6797</v>
      </c>
      <c r="F143" s="622" t="s">
        <v>5238</v>
      </c>
      <c r="G143" s="622">
        <v>2.1</v>
      </c>
      <c r="H143" s="754">
        <v>43647</v>
      </c>
    </row>
    <row r="144" spans="1:8" ht="36" x14ac:dyDescent="0.3">
      <c r="A144" s="751">
        <v>43640</v>
      </c>
      <c r="B144" s="663" t="s">
        <v>6798</v>
      </c>
      <c r="C144" s="663" t="s">
        <v>2749</v>
      </c>
      <c r="D144" s="663" t="s">
        <v>5380</v>
      </c>
      <c r="E144" s="663" t="s">
        <v>6799</v>
      </c>
      <c r="F144" s="622" t="s">
        <v>5428</v>
      </c>
      <c r="G144" s="622">
        <v>2.1</v>
      </c>
      <c r="H144" s="754">
        <v>43647</v>
      </c>
    </row>
    <row r="145" spans="1:8" ht="36" x14ac:dyDescent="0.3">
      <c r="A145" s="751">
        <v>43640</v>
      </c>
      <c r="B145" s="663" t="s">
        <v>6614</v>
      </c>
      <c r="C145" s="663" t="s">
        <v>2749</v>
      </c>
      <c r="D145" s="663" t="s">
        <v>5264</v>
      </c>
      <c r="E145" s="663" t="s">
        <v>6615</v>
      </c>
      <c r="F145" s="622" t="s">
        <v>5378</v>
      </c>
      <c r="G145" s="755">
        <v>2.1</v>
      </c>
      <c r="H145" s="754">
        <v>43647</v>
      </c>
    </row>
    <row r="146" spans="1:8" ht="48" x14ac:dyDescent="0.3">
      <c r="A146" s="751">
        <v>43640</v>
      </c>
      <c r="B146" s="663" t="s">
        <v>6800</v>
      </c>
      <c r="C146" s="663" t="s">
        <v>2749</v>
      </c>
      <c r="D146" s="663" t="s">
        <v>5239</v>
      </c>
      <c r="E146" s="663" t="s">
        <v>6801</v>
      </c>
      <c r="F146" s="622" t="s">
        <v>5378</v>
      </c>
      <c r="G146" s="755">
        <v>2.1</v>
      </c>
      <c r="H146" s="754">
        <v>43647</v>
      </c>
    </row>
    <row r="147" spans="1:8" ht="36" x14ac:dyDescent="0.3">
      <c r="A147" s="751">
        <v>43640</v>
      </c>
      <c r="B147" s="663"/>
      <c r="C147" s="663" t="s">
        <v>379</v>
      </c>
      <c r="D147" s="663"/>
      <c r="E147" s="663" t="s">
        <v>6850</v>
      </c>
      <c r="F147" s="622"/>
      <c r="G147" s="755"/>
      <c r="H147" s="754">
        <v>43647</v>
      </c>
    </row>
    <row r="148" spans="1:8" ht="36" x14ac:dyDescent="0.3">
      <c r="A148" s="751">
        <v>43640</v>
      </c>
      <c r="B148" s="663" t="s">
        <v>5445</v>
      </c>
      <c r="C148" s="663" t="s">
        <v>6802</v>
      </c>
      <c r="D148" s="663" t="s">
        <v>5239</v>
      </c>
      <c r="E148" s="780" t="s">
        <v>6867</v>
      </c>
      <c r="F148" s="622" t="s">
        <v>6803</v>
      </c>
      <c r="G148" s="755">
        <v>2.1</v>
      </c>
      <c r="H148" s="754">
        <v>43647</v>
      </c>
    </row>
    <row r="149" spans="1:8" x14ac:dyDescent="0.3">
      <c r="A149" s="751">
        <v>43640</v>
      </c>
      <c r="B149" s="663" t="s">
        <v>5442</v>
      </c>
      <c r="C149" s="663" t="s">
        <v>5443</v>
      </c>
      <c r="D149" s="663" t="s">
        <v>5371</v>
      </c>
      <c r="E149" s="663"/>
      <c r="F149" s="622" t="s">
        <v>5444</v>
      </c>
      <c r="G149" s="622">
        <v>2.1</v>
      </c>
      <c r="H149" s="754">
        <v>43647</v>
      </c>
    </row>
    <row r="150" spans="1:8" ht="36" x14ac:dyDescent="0.3">
      <c r="A150" s="751">
        <v>43640</v>
      </c>
      <c r="B150" s="663" t="s">
        <v>6804</v>
      </c>
      <c r="C150" s="663" t="s">
        <v>6805</v>
      </c>
      <c r="D150" s="663" t="s">
        <v>5380</v>
      </c>
      <c r="E150" s="663" t="s">
        <v>6806</v>
      </c>
      <c r="F150" s="622" t="s">
        <v>5259</v>
      </c>
      <c r="G150" s="622">
        <v>2.1</v>
      </c>
      <c r="H150" s="754">
        <v>43647</v>
      </c>
    </row>
    <row r="151" spans="1:8" ht="24" x14ac:dyDescent="0.3">
      <c r="A151" s="751">
        <v>43640</v>
      </c>
      <c r="B151" s="663" t="s">
        <v>6807</v>
      </c>
      <c r="C151" s="663" t="s">
        <v>5884</v>
      </c>
      <c r="D151" s="663" t="s">
        <v>5264</v>
      </c>
      <c r="E151" s="663" t="s">
        <v>6294</v>
      </c>
      <c r="F151" s="622" t="s">
        <v>5259</v>
      </c>
      <c r="G151" s="622">
        <v>2.1</v>
      </c>
      <c r="H151" s="754">
        <v>43647</v>
      </c>
    </row>
    <row r="152" spans="1:8" ht="36" x14ac:dyDescent="0.3">
      <c r="A152" s="751">
        <v>43640</v>
      </c>
      <c r="B152" s="663" t="s">
        <v>6808</v>
      </c>
      <c r="C152" s="663" t="s">
        <v>5884</v>
      </c>
      <c r="D152" s="663" t="s">
        <v>5380</v>
      </c>
      <c r="E152" s="663" t="s">
        <v>6806</v>
      </c>
      <c r="F152" s="622" t="s">
        <v>5259</v>
      </c>
      <c r="G152" s="622">
        <v>2.1</v>
      </c>
      <c r="H152" s="754">
        <v>43647</v>
      </c>
    </row>
    <row r="153" spans="1:8" ht="36" x14ac:dyDescent="0.3">
      <c r="A153" s="751">
        <v>43640</v>
      </c>
      <c r="B153" s="663" t="s">
        <v>6809</v>
      </c>
      <c r="C153" s="663" t="s">
        <v>6810</v>
      </c>
      <c r="D153" s="663" t="s">
        <v>5264</v>
      </c>
      <c r="E153" s="663" t="s">
        <v>6811</v>
      </c>
      <c r="F153" s="622" t="s">
        <v>6812</v>
      </c>
      <c r="G153" s="622">
        <v>2.1</v>
      </c>
      <c r="H153" s="754">
        <v>43647</v>
      </c>
    </row>
    <row r="154" spans="1:8" ht="36" x14ac:dyDescent="0.3">
      <c r="A154" s="756">
        <v>43640</v>
      </c>
      <c r="B154" s="663" t="s">
        <v>2520</v>
      </c>
      <c r="C154" s="663" t="s">
        <v>5815</v>
      </c>
      <c r="D154" s="663" t="s">
        <v>5542</v>
      </c>
      <c r="E154" s="663" t="s">
        <v>6840</v>
      </c>
      <c r="F154" s="622" t="s">
        <v>5544</v>
      </c>
      <c r="G154" s="622"/>
      <c r="H154" s="754">
        <v>43678</v>
      </c>
    </row>
    <row r="155" spans="1:8" ht="24" x14ac:dyDescent="0.3">
      <c r="A155" s="756">
        <v>43640</v>
      </c>
      <c r="B155" s="663" t="s">
        <v>5817</v>
      </c>
      <c r="C155" s="663" t="s">
        <v>5816</v>
      </c>
      <c r="D155" s="663" t="s">
        <v>5380</v>
      </c>
      <c r="E155" s="663" t="s">
        <v>6841</v>
      </c>
      <c r="F155" s="622" t="s">
        <v>5259</v>
      </c>
      <c r="G155" s="622">
        <v>2.1</v>
      </c>
      <c r="H155" s="754">
        <v>43678</v>
      </c>
    </row>
    <row r="156" spans="1:8" ht="24" x14ac:dyDescent="0.3">
      <c r="A156" s="756">
        <v>43640</v>
      </c>
      <c r="B156" s="663" t="s">
        <v>5932</v>
      </c>
      <c r="C156" s="663" t="s">
        <v>5616</v>
      </c>
      <c r="D156" s="663" t="s">
        <v>5380</v>
      </c>
      <c r="E156" s="663" t="s">
        <v>6841</v>
      </c>
      <c r="F156" s="622" t="s">
        <v>5259</v>
      </c>
      <c r="G156" s="622">
        <v>2.1</v>
      </c>
      <c r="H156" s="754">
        <v>43678</v>
      </c>
    </row>
    <row r="157" spans="1:8" ht="24" x14ac:dyDescent="0.3">
      <c r="A157" s="756">
        <v>43640</v>
      </c>
      <c r="B157" s="663" t="s">
        <v>5933</v>
      </c>
      <c r="C157" s="663" t="s">
        <v>5865</v>
      </c>
      <c r="D157" s="663" t="s">
        <v>5380</v>
      </c>
      <c r="E157" s="663" t="s">
        <v>6841</v>
      </c>
      <c r="F157" s="622" t="s">
        <v>5238</v>
      </c>
      <c r="G157" s="622">
        <v>2.1</v>
      </c>
      <c r="H157" s="754">
        <v>43678</v>
      </c>
    </row>
    <row r="158" spans="1:8" ht="36" x14ac:dyDescent="0.3">
      <c r="A158" s="756">
        <v>43640</v>
      </c>
      <c r="B158" s="663" t="s">
        <v>6606</v>
      </c>
      <c r="C158" s="663" t="s">
        <v>5934</v>
      </c>
      <c r="D158" s="663" t="s">
        <v>5239</v>
      </c>
      <c r="E158" s="663" t="s">
        <v>6841</v>
      </c>
      <c r="F158" s="622" t="s">
        <v>5238</v>
      </c>
      <c r="G158" s="622">
        <v>2.1</v>
      </c>
      <c r="H158" s="754">
        <v>43678</v>
      </c>
    </row>
    <row r="159" spans="1:8" x14ac:dyDescent="0.3">
      <c r="A159" s="756">
        <v>43640</v>
      </c>
      <c r="B159" s="663" t="s">
        <v>6607</v>
      </c>
      <c r="C159" s="663" t="s">
        <v>5935</v>
      </c>
      <c r="D159" s="663" t="s">
        <v>5239</v>
      </c>
      <c r="E159" s="663" t="s">
        <v>6841</v>
      </c>
      <c r="F159" s="622" t="s">
        <v>5238</v>
      </c>
      <c r="G159" s="622">
        <v>2.1</v>
      </c>
      <c r="H159" s="754">
        <v>43678</v>
      </c>
    </row>
    <row r="160" spans="1:8" ht="36" x14ac:dyDescent="0.3">
      <c r="A160" s="756">
        <v>43640</v>
      </c>
      <c r="B160" s="663" t="s">
        <v>5814</v>
      </c>
      <c r="C160" s="663" t="s">
        <v>5813</v>
      </c>
      <c r="D160" s="663" t="s">
        <v>5239</v>
      </c>
      <c r="E160" s="663" t="s">
        <v>6841</v>
      </c>
      <c r="F160" s="622" t="s">
        <v>5263</v>
      </c>
      <c r="G160" s="622">
        <v>2.1</v>
      </c>
      <c r="H160" s="754">
        <v>43678</v>
      </c>
    </row>
    <row r="161" spans="1:8" ht="36" x14ac:dyDescent="0.3">
      <c r="A161" s="756">
        <v>43640</v>
      </c>
      <c r="B161" s="663" t="s">
        <v>5936</v>
      </c>
      <c r="C161" s="663" t="s">
        <v>5816</v>
      </c>
      <c r="D161" s="663" t="s">
        <v>5264</v>
      </c>
      <c r="E161" s="663" t="s">
        <v>6842</v>
      </c>
      <c r="F161" s="622" t="s">
        <v>5428</v>
      </c>
      <c r="G161" s="622">
        <v>2.1</v>
      </c>
      <c r="H161" s="754">
        <v>43678</v>
      </c>
    </row>
    <row r="162" spans="1:8" ht="36" x14ac:dyDescent="0.3">
      <c r="A162" s="756">
        <v>43640</v>
      </c>
      <c r="B162" s="663" t="s">
        <v>5426</v>
      </c>
      <c r="C162" s="663" t="s">
        <v>5427</v>
      </c>
      <c r="D162" s="663" t="s">
        <v>5380</v>
      </c>
      <c r="E162" s="663" t="s">
        <v>6843</v>
      </c>
      <c r="F162" s="622" t="s">
        <v>5428</v>
      </c>
      <c r="G162" s="622">
        <v>2.1</v>
      </c>
      <c r="H162" s="754">
        <v>43678</v>
      </c>
    </row>
    <row r="163" spans="1:8" x14ac:dyDescent="0.3">
      <c r="A163" s="756">
        <v>43640</v>
      </c>
      <c r="B163" s="663" t="s">
        <v>5293</v>
      </c>
      <c r="C163" s="663" t="s">
        <v>5451</v>
      </c>
      <c r="D163" s="663" t="s">
        <v>5380</v>
      </c>
      <c r="E163" s="663" t="s">
        <v>6841</v>
      </c>
      <c r="F163" s="622" t="s">
        <v>5398</v>
      </c>
      <c r="G163" s="755" t="s">
        <v>5208</v>
      </c>
      <c r="H163" s="754">
        <v>43678</v>
      </c>
    </row>
    <row r="164" spans="1:8" ht="36" x14ac:dyDescent="0.3">
      <c r="A164" s="756">
        <v>43640</v>
      </c>
      <c r="B164" s="663" t="s">
        <v>6285</v>
      </c>
      <c r="C164" s="663" t="s">
        <v>6286</v>
      </c>
      <c r="D164" s="663" t="s">
        <v>5380</v>
      </c>
      <c r="E164" s="663" t="s">
        <v>6844</v>
      </c>
      <c r="F164" s="622" t="s">
        <v>5238</v>
      </c>
      <c r="G164" s="622">
        <v>2.1</v>
      </c>
      <c r="H164" s="754">
        <v>43678</v>
      </c>
    </row>
    <row r="165" spans="1:8" ht="60" x14ac:dyDescent="0.3">
      <c r="A165" s="756">
        <v>43640</v>
      </c>
      <c r="B165" s="663" t="s">
        <v>6608</v>
      </c>
      <c r="C165" s="663" t="s">
        <v>6609</v>
      </c>
      <c r="D165" s="663" t="s">
        <v>5380</v>
      </c>
      <c r="E165" s="663" t="s">
        <v>6844</v>
      </c>
      <c r="F165" s="622" t="s">
        <v>5238</v>
      </c>
      <c r="G165" s="622">
        <v>2.1</v>
      </c>
      <c r="H165" s="754">
        <v>43678</v>
      </c>
    </row>
    <row r="166" spans="1:8" ht="24" x14ac:dyDescent="0.3">
      <c r="A166" s="774">
        <v>43640</v>
      </c>
      <c r="B166" s="663" t="s">
        <v>6363</v>
      </c>
      <c r="C166" s="663" t="s">
        <v>5637</v>
      </c>
      <c r="D166" s="663" t="s">
        <v>5239</v>
      </c>
      <c r="E166" s="663" t="s">
        <v>6845</v>
      </c>
      <c r="F166" s="622" t="s">
        <v>5447</v>
      </c>
      <c r="G166" s="622"/>
      <c r="H166" s="754">
        <v>43831</v>
      </c>
    </row>
    <row r="167" spans="1:8" x14ac:dyDescent="0.3">
      <c r="A167" s="774">
        <v>43640</v>
      </c>
      <c r="B167" s="663" t="s">
        <v>5528</v>
      </c>
      <c r="C167" s="663" t="s">
        <v>19</v>
      </c>
      <c r="D167" s="663" t="s">
        <v>5380</v>
      </c>
      <c r="E167" s="663" t="s">
        <v>6845</v>
      </c>
      <c r="F167" s="622" t="s">
        <v>5428</v>
      </c>
      <c r="G167" s="622">
        <v>2.1</v>
      </c>
      <c r="H167" s="754">
        <v>43831</v>
      </c>
    </row>
    <row r="168" spans="1:8" ht="36" x14ac:dyDescent="0.3">
      <c r="A168" s="774">
        <v>43640</v>
      </c>
      <c r="B168" s="663" t="s">
        <v>6356</v>
      </c>
      <c r="C168" s="663" t="s">
        <v>19</v>
      </c>
      <c r="D168" s="663" t="s">
        <v>5380</v>
      </c>
      <c r="E168" s="663" t="s">
        <v>6846</v>
      </c>
      <c r="F168" s="622" t="s">
        <v>5263</v>
      </c>
      <c r="G168" s="755">
        <v>2.1</v>
      </c>
      <c r="H168" s="754">
        <v>43831</v>
      </c>
    </row>
    <row r="169" spans="1:8" ht="36" x14ac:dyDescent="0.3">
      <c r="A169" s="931">
        <v>43640</v>
      </c>
      <c r="B169" s="663" t="s">
        <v>6357</v>
      </c>
      <c r="C169" s="663"/>
      <c r="D169" s="663" t="s">
        <v>5380</v>
      </c>
      <c r="E169" s="663" t="s">
        <v>6847</v>
      </c>
      <c r="F169" s="622" t="s">
        <v>5398</v>
      </c>
      <c r="G169" s="755" t="s">
        <v>5208</v>
      </c>
      <c r="H169" s="754">
        <v>43768</v>
      </c>
    </row>
    <row r="170" spans="1:8" ht="36" x14ac:dyDescent="0.3">
      <c r="A170" s="931">
        <v>43640</v>
      </c>
      <c r="B170" s="663" t="s">
        <v>6359</v>
      </c>
      <c r="C170" s="663"/>
      <c r="D170" s="663" t="s">
        <v>5239</v>
      </c>
      <c r="E170" s="663" t="s">
        <v>6848</v>
      </c>
      <c r="F170" s="622" t="s">
        <v>5398</v>
      </c>
      <c r="G170" s="755" t="s">
        <v>5208</v>
      </c>
      <c r="H170" s="754">
        <v>43768</v>
      </c>
    </row>
    <row r="171" spans="1:8" ht="36" x14ac:dyDescent="0.3">
      <c r="A171" s="931">
        <v>43640</v>
      </c>
      <c r="B171" s="663" t="s">
        <v>6361</v>
      </c>
      <c r="C171" s="663" t="s">
        <v>119</v>
      </c>
      <c r="D171" s="663" t="s">
        <v>5239</v>
      </c>
      <c r="E171" s="663" t="s">
        <v>6848</v>
      </c>
      <c r="F171" s="622" t="s">
        <v>5556</v>
      </c>
      <c r="G171" s="755" t="s">
        <v>5208</v>
      </c>
      <c r="H171" s="754">
        <v>43768</v>
      </c>
    </row>
    <row r="172" spans="1:8" ht="36" x14ac:dyDescent="0.3">
      <c r="A172" s="931">
        <v>43640</v>
      </c>
      <c r="B172" s="663" t="s">
        <v>5779</v>
      </c>
      <c r="C172" s="663" t="s">
        <v>3966</v>
      </c>
      <c r="D172" s="663" t="s">
        <v>5380</v>
      </c>
      <c r="E172" s="663" t="s">
        <v>5780</v>
      </c>
      <c r="F172" s="622" t="s">
        <v>5378</v>
      </c>
      <c r="G172" s="622">
        <v>2.1</v>
      </c>
      <c r="H172" s="754">
        <v>43768</v>
      </c>
    </row>
    <row r="173" spans="1:8" ht="24" x14ac:dyDescent="0.3">
      <c r="A173" s="931">
        <v>43640</v>
      </c>
      <c r="B173" s="663" t="s">
        <v>5783</v>
      </c>
      <c r="C173" s="663" t="s">
        <v>5786</v>
      </c>
      <c r="D173" s="663" t="s">
        <v>5380</v>
      </c>
      <c r="E173" s="663" t="s">
        <v>5780</v>
      </c>
      <c r="F173" s="622" t="s">
        <v>5378</v>
      </c>
      <c r="G173" s="622">
        <v>2.1</v>
      </c>
      <c r="H173" s="754">
        <v>43768</v>
      </c>
    </row>
    <row r="174" spans="1:8" ht="24" x14ac:dyDescent="0.3">
      <c r="A174" s="931">
        <v>43640</v>
      </c>
      <c r="B174" s="735" t="s">
        <v>6610</v>
      </c>
      <c r="C174" s="735" t="s">
        <v>5529</v>
      </c>
      <c r="D174" s="735" t="s">
        <v>5239</v>
      </c>
      <c r="E174" s="735" t="s">
        <v>7126</v>
      </c>
      <c r="F174" s="736" t="s">
        <v>5428</v>
      </c>
      <c r="G174" s="737">
        <v>2.1</v>
      </c>
      <c r="H174" s="754">
        <v>43768</v>
      </c>
    </row>
    <row r="175" spans="1:8" ht="24" x14ac:dyDescent="0.3">
      <c r="A175" s="931">
        <v>43640</v>
      </c>
      <c r="B175" s="735" t="s">
        <v>6611</v>
      </c>
      <c r="C175" s="735" t="s">
        <v>117</v>
      </c>
      <c r="D175" s="735" t="s">
        <v>5239</v>
      </c>
      <c r="E175" s="887" t="s">
        <v>7126</v>
      </c>
      <c r="F175" s="736" t="s">
        <v>5556</v>
      </c>
      <c r="G175" s="737" t="s">
        <v>5208</v>
      </c>
      <c r="H175" s="754">
        <v>43768</v>
      </c>
    </row>
    <row r="176" spans="1:8" ht="36" x14ac:dyDescent="0.3">
      <c r="A176" s="774">
        <v>43640</v>
      </c>
      <c r="B176" s="735" t="s">
        <v>5695</v>
      </c>
      <c r="C176" s="735" t="s">
        <v>76</v>
      </c>
      <c r="D176" s="735" t="s">
        <v>5380</v>
      </c>
      <c r="E176" s="735" t="s">
        <v>5696</v>
      </c>
      <c r="F176" s="736" t="s">
        <v>5375</v>
      </c>
      <c r="G176" s="736">
        <v>2.1</v>
      </c>
      <c r="H176" s="754">
        <v>43831</v>
      </c>
    </row>
    <row r="177" spans="1:8" ht="24" x14ac:dyDescent="0.3">
      <c r="A177" s="931">
        <v>43640</v>
      </c>
      <c r="B177" s="735" t="s">
        <v>5401</v>
      </c>
      <c r="C177" s="735" t="s">
        <v>5577</v>
      </c>
      <c r="D177" s="735" t="s">
        <v>5380</v>
      </c>
      <c r="E177" s="735" t="s">
        <v>5578</v>
      </c>
      <c r="F177" s="736" t="s">
        <v>5398</v>
      </c>
      <c r="G177" s="737" t="s">
        <v>5208</v>
      </c>
      <c r="H177" s="754">
        <v>43768</v>
      </c>
    </row>
    <row r="178" spans="1:8" x14ac:dyDescent="0.3">
      <c r="A178" s="931">
        <v>43640</v>
      </c>
      <c r="B178" s="735" t="s">
        <v>5632</v>
      </c>
      <c r="C178" s="735" t="s">
        <v>4558</v>
      </c>
      <c r="D178" s="735" t="s">
        <v>5380</v>
      </c>
      <c r="E178" s="735" t="s">
        <v>5633</v>
      </c>
      <c r="F178" s="736" t="s">
        <v>5398</v>
      </c>
      <c r="G178" s="737" t="s">
        <v>5208</v>
      </c>
      <c r="H178" s="754">
        <v>43768</v>
      </c>
    </row>
    <row r="179" spans="1:8" ht="36" x14ac:dyDescent="0.3">
      <c r="A179" s="931">
        <v>43640</v>
      </c>
      <c r="B179" s="735" t="s">
        <v>5807</v>
      </c>
      <c r="C179" s="735" t="s">
        <v>5809</v>
      </c>
      <c r="D179" s="735" t="s">
        <v>5380</v>
      </c>
      <c r="E179" s="735" t="s">
        <v>5808</v>
      </c>
      <c r="F179" s="736" t="s">
        <v>5398</v>
      </c>
      <c r="G179" s="737" t="s">
        <v>5208</v>
      </c>
      <c r="H179" s="754">
        <v>43768</v>
      </c>
    </row>
    <row r="180" spans="1:8" ht="24" x14ac:dyDescent="0.3">
      <c r="A180" s="774">
        <v>43640</v>
      </c>
      <c r="B180" s="735" t="s">
        <v>5549</v>
      </c>
      <c r="C180" s="735" t="s">
        <v>839</v>
      </c>
      <c r="D180" s="735" t="s">
        <v>5380</v>
      </c>
      <c r="E180" s="735" t="s">
        <v>5555</v>
      </c>
      <c r="F180" s="736" t="s">
        <v>5553</v>
      </c>
      <c r="G180" s="737" t="s">
        <v>5208</v>
      </c>
      <c r="H180" s="754">
        <v>43831</v>
      </c>
    </row>
    <row r="181" spans="1:8" ht="48" x14ac:dyDescent="0.3">
      <c r="A181" s="931">
        <v>43640</v>
      </c>
      <c r="B181" s="735" t="s">
        <v>6651</v>
      </c>
      <c r="C181" s="735" t="s">
        <v>2906</v>
      </c>
      <c r="D181" s="735" t="s">
        <v>5380</v>
      </c>
      <c r="E181" s="735" t="s">
        <v>7163</v>
      </c>
      <c r="F181" s="736" t="s">
        <v>5398</v>
      </c>
      <c r="G181" s="737" t="s">
        <v>5208</v>
      </c>
      <c r="H181" s="754">
        <v>43768</v>
      </c>
    </row>
    <row r="182" spans="1:8" ht="24" x14ac:dyDescent="0.3">
      <c r="A182" s="931">
        <v>43640</v>
      </c>
      <c r="B182" s="735" t="s">
        <v>5293</v>
      </c>
      <c r="C182" s="735" t="s">
        <v>2903</v>
      </c>
      <c r="D182" s="735" t="s">
        <v>5371</v>
      </c>
      <c r="E182" s="735"/>
      <c r="F182" s="736" t="s">
        <v>5398</v>
      </c>
      <c r="G182" s="737" t="s">
        <v>5208</v>
      </c>
      <c r="H182" s="754">
        <v>43768</v>
      </c>
    </row>
    <row r="183" spans="1:8" ht="24" x14ac:dyDescent="0.3">
      <c r="A183" s="931">
        <v>43640</v>
      </c>
      <c r="B183" s="735" t="s">
        <v>5293</v>
      </c>
      <c r="C183" s="735" t="s">
        <v>3314</v>
      </c>
      <c r="D183" s="735" t="s">
        <v>5380</v>
      </c>
      <c r="E183" s="735" t="s">
        <v>5586</v>
      </c>
      <c r="F183" s="736" t="s">
        <v>5398</v>
      </c>
      <c r="G183" s="737" t="s">
        <v>5208</v>
      </c>
      <c r="H183" s="754">
        <v>43768</v>
      </c>
    </row>
    <row r="184" spans="1:8" ht="36" x14ac:dyDescent="0.3">
      <c r="A184" s="931">
        <v>43640</v>
      </c>
      <c r="B184" s="735" t="s">
        <v>5937</v>
      </c>
      <c r="C184" s="735" t="s">
        <v>5856</v>
      </c>
      <c r="D184" s="735" t="s">
        <v>5380</v>
      </c>
      <c r="E184" s="735" t="s">
        <v>6813</v>
      </c>
      <c r="F184" s="736" t="s">
        <v>5268</v>
      </c>
      <c r="G184" s="737">
        <v>2.1</v>
      </c>
      <c r="H184" s="754">
        <v>43768</v>
      </c>
    </row>
    <row r="185" spans="1:8" x14ac:dyDescent="0.3">
      <c r="A185" s="774">
        <v>43640</v>
      </c>
      <c r="B185" s="735"/>
      <c r="C185" s="735" t="s">
        <v>5562</v>
      </c>
      <c r="D185" s="735"/>
      <c r="E185" s="735" t="s">
        <v>5563</v>
      </c>
      <c r="F185" s="736"/>
      <c r="G185" s="737"/>
      <c r="H185" s="754">
        <v>43831</v>
      </c>
    </row>
    <row r="186" spans="1:8" ht="24" x14ac:dyDescent="0.3">
      <c r="A186" s="774">
        <v>43640</v>
      </c>
      <c r="B186" s="735" t="s">
        <v>6618</v>
      </c>
      <c r="C186" s="735" t="s">
        <v>5639</v>
      </c>
      <c r="D186" s="735" t="s">
        <v>5239</v>
      </c>
      <c r="E186" s="427"/>
      <c r="F186" s="736" t="s">
        <v>5259</v>
      </c>
      <c r="G186" s="736">
        <v>2.1</v>
      </c>
      <c r="H186" s="754">
        <v>43831</v>
      </c>
    </row>
    <row r="187" spans="1:8" ht="24" x14ac:dyDescent="0.3">
      <c r="A187" s="774">
        <v>43640</v>
      </c>
      <c r="B187" s="735" t="s">
        <v>5568</v>
      </c>
      <c r="C187" s="735" t="s">
        <v>3970</v>
      </c>
      <c r="D187" s="735" t="s">
        <v>5380</v>
      </c>
      <c r="E187" s="735" t="s">
        <v>6814</v>
      </c>
      <c r="F187" s="736" t="s">
        <v>5263</v>
      </c>
      <c r="G187" s="737">
        <v>2.1</v>
      </c>
      <c r="H187" s="754">
        <v>43831</v>
      </c>
    </row>
    <row r="188" spans="1:8" ht="24" x14ac:dyDescent="0.3">
      <c r="A188" s="774">
        <v>43640</v>
      </c>
      <c r="B188" s="735" t="s">
        <v>5568</v>
      </c>
      <c r="C188" s="735" t="s">
        <v>3970</v>
      </c>
      <c r="D188" s="735" t="s">
        <v>5380</v>
      </c>
      <c r="E188" s="752" t="s">
        <v>6815</v>
      </c>
      <c r="F188" s="753" t="s">
        <v>5268</v>
      </c>
      <c r="G188" s="737">
        <v>2.1</v>
      </c>
      <c r="H188" s="754">
        <v>43831</v>
      </c>
    </row>
    <row r="189" spans="1:8" ht="24" x14ac:dyDescent="0.3">
      <c r="A189" s="931">
        <v>43640</v>
      </c>
      <c r="B189" s="735" t="s">
        <v>5557</v>
      </c>
      <c r="C189" s="735" t="s">
        <v>119</v>
      </c>
      <c r="D189" s="735" t="s">
        <v>5248</v>
      </c>
      <c r="E189" s="735" t="s">
        <v>5558</v>
      </c>
      <c r="F189" s="736" t="s">
        <v>5556</v>
      </c>
      <c r="G189" s="737" t="s">
        <v>5208</v>
      </c>
      <c r="H189" s="754">
        <v>43768</v>
      </c>
    </row>
    <row r="190" spans="1:8" ht="60" x14ac:dyDescent="0.3">
      <c r="A190" s="931">
        <v>43640</v>
      </c>
      <c r="B190" s="735" t="s">
        <v>5818</v>
      </c>
      <c r="C190" s="735" t="s">
        <v>5819</v>
      </c>
      <c r="D190" s="735" t="s">
        <v>5371</v>
      </c>
      <c r="E190" s="735" t="s">
        <v>6619</v>
      </c>
      <c r="F190" s="736" t="s">
        <v>2630</v>
      </c>
      <c r="G190" s="737" t="s">
        <v>5208</v>
      </c>
      <c r="H190" s="754">
        <v>43768</v>
      </c>
    </row>
    <row r="191" spans="1:8" ht="60" x14ac:dyDescent="0.3">
      <c r="A191" s="774">
        <v>43640</v>
      </c>
      <c r="B191" s="735"/>
      <c r="C191" s="735" t="s">
        <v>6150</v>
      </c>
      <c r="D191" s="735" t="s">
        <v>5493</v>
      </c>
      <c r="E191" s="735" t="s">
        <v>6816</v>
      </c>
      <c r="F191" s="736" t="s">
        <v>5428</v>
      </c>
      <c r="G191" s="737">
        <v>2.1</v>
      </c>
      <c r="H191" s="754">
        <v>43831</v>
      </c>
    </row>
    <row r="192" spans="1:8" ht="24" x14ac:dyDescent="0.3">
      <c r="A192" s="774">
        <v>43640</v>
      </c>
      <c r="B192" s="735" t="s">
        <v>6151</v>
      </c>
      <c r="C192" s="735" t="s">
        <v>6133</v>
      </c>
      <c r="D192" s="735" t="s">
        <v>5371</v>
      </c>
      <c r="E192" s="735"/>
      <c r="F192" s="736" t="s">
        <v>5428</v>
      </c>
      <c r="G192" s="737">
        <v>2.1</v>
      </c>
      <c r="H192" s="754">
        <v>43831</v>
      </c>
    </row>
    <row r="193" spans="1:8" ht="24" x14ac:dyDescent="0.3">
      <c r="A193" s="931">
        <v>43640</v>
      </c>
      <c r="B193" s="735" t="s">
        <v>6633</v>
      </c>
      <c r="C193" s="735" t="s">
        <v>6634</v>
      </c>
      <c r="D193" s="735" t="s">
        <v>5380</v>
      </c>
      <c r="E193" s="735" t="s">
        <v>6635</v>
      </c>
      <c r="F193" s="736" t="s">
        <v>5378</v>
      </c>
      <c r="G193" s="737">
        <v>2.1</v>
      </c>
      <c r="H193" s="754">
        <v>43768</v>
      </c>
    </row>
    <row r="194" spans="1:8" ht="24" x14ac:dyDescent="0.3">
      <c r="A194" s="774">
        <v>43640</v>
      </c>
      <c r="B194" s="735" t="s">
        <v>5699</v>
      </c>
      <c r="C194" s="735" t="s">
        <v>5616</v>
      </c>
      <c r="D194" s="735" t="s">
        <v>5239</v>
      </c>
      <c r="E194" s="735"/>
      <c r="F194" s="736" t="s">
        <v>5259</v>
      </c>
      <c r="G194" s="736">
        <v>2.1</v>
      </c>
      <c r="H194" s="754">
        <v>43831</v>
      </c>
    </row>
    <row r="195" spans="1:8" ht="24" x14ac:dyDescent="0.3">
      <c r="A195" s="774">
        <v>43640</v>
      </c>
      <c r="B195" s="735" t="s">
        <v>5938</v>
      </c>
      <c r="C195" s="735" t="s">
        <v>5171</v>
      </c>
      <c r="D195" s="735" t="s">
        <v>5380</v>
      </c>
      <c r="E195" s="735" t="s">
        <v>5939</v>
      </c>
      <c r="F195" s="736"/>
      <c r="G195" s="737" t="s">
        <v>5447</v>
      </c>
      <c r="H195" s="754">
        <v>43831</v>
      </c>
    </row>
    <row r="196" spans="1:8" ht="24" x14ac:dyDescent="0.3">
      <c r="A196" s="774">
        <v>43640</v>
      </c>
      <c r="B196" s="735" t="s">
        <v>6656</v>
      </c>
      <c r="C196" s="735"/>
      <c r="D196" s="735" t="s">
        <v>5380</v>
      </c>
      <c r="E196" s="735" t="s">
        <v>6657</v>
      </c>
      <c r="F196" s="736" t="s">
        <v>6658</v>
      </c>
      <c r="G196" s="737">
        <v>2.1</v>
      </c>
      <c r="H196" s="754">
        <v>43831</v>
      </c>
    </row>
    <row r="197" spans="1:8" ht="48" x14ac:dyDescent="0.3">
      <c r="A197" s="774">
        <v>43640</v>
      </c>
      <c r="B197" s="735" t="s">
        <v>6659</v>
      </c>
      <c r="C197" s="735"/>
      <c r="D197" s="735" t="s">
        <v>5380</v>
      </c>
      <c r="E197" s="735" t="s">
        <v>7138</v>
      </c>
      <c r="F197" s="736" t="s">
        <v>5378</v>
      </c>
      <c r="G197" s="737">
        <v>2.1</v>
      </c>
      <c r="H197" s="754">
        <v>43831</v>
      </c>
    </row>
    <row r="198" spans="1:8" ht="24" x14ac:dyDescent="0.3">
      <c r="A198" s="774">
        <v>43640</v>
      </c>
      <c r="B198" s="735" t="s">
        <v>6231</v>
      </c>
      <c r="C198" s="735"/>
      <c r="D198" s="735" t="s">
        <v>5380</v>
      </c>
      <c r="E198" s="735" t="s">
        <v>6657</v>
      </c>
      <c r="F198" s="736" t="s">
        <v>6660</v>
      </c>
      <c r="G198" s="737">
        <v>2.1</v>
      </c>
      <c r="H198" s="754">
        <v>43831</v>
      </c>
    </row>
    <row r="199" spans="1:8" ht="36" x14ac:dyDescent="0.3">
      <c r="A199" s="774">
        <v>43640</v>
      </c>
      <c r="B199" s="735" t="s">
        <v>6241</v>
      </c>
      <c r="C199" s="735" t="s">
        <v>6661</v>
      </c>
      <c r="D199" s="735" t="s">
        <v>5380</v>
      </c>
      <c r="E199" s="735" t="s">
        <v>6657</v>
      </c>
      <c r="F199" s="736" t="s">
        <v>5428</v>
      </c>
      <c r="G199" s="737">
        <v>2.1</v>
      </c>
      <c r="H199" s="754">
        <v>43831</v>
      </c>
    </row>
    <row r="200" spans="1:8" ht="36" x14ac:dyDescent="0.3">
      <c r="A200" s="774">
        <v>43640</v>
      </c>
      <c r="B200" s="735" t="s">
        <v>6236</v>
      </c>
      <c r="C200" s="735" t="s">
        <v>6662</v>
      </c>
      <c r="D200" s="735" t="s">
        <v>5380</v>
      </c>
      <c r="E200" s="735" t="s">
        <v>6657</v>
      </c>
      <c r="F200" s="736" t="s">
        <v>5428</v>
      </c>
      <c r="G200" s="737">
        <v>2.1</v>
      </c>
      <c r="H200" s="754">
        <v>43831</v>
      </c>
    </row>
    <row r="201" spans="1:8" ht="36" x14ac:dyDescent="0.3">
      <c r="A201" s="751">
        <v>43640</v>
      </c>
      <c r="B201" s="809" t="s">
        <v>6804</v>
      </c>
      <c r="C201" s="809" t="s">
        <v>6805</v>
      </c>
      <c r="D201" s="809" t="s">
        <v>5380</v>
      </c>
      <c r="E201" s="809" t="s">
        <v>6806</v>
      </c>
      <c r="F201" s="736" t="s">
        <v>5259</v>
      </c>
      <c r="G201" s="737">
        <v>2.1</v>
      </c>
      <c r="H201" s="754"/>
    </row>
    <row r="202" spans="1:8" ht="36" x14ac:dyDescent="0.3">
      <c r="A202" s="751">
        <v>43640</v>
      </c>
      <c r="B202" s="809" t="s">
        <v>6808</v>
      </c>
      <c r="C202" s="809" t="s">
        <v>5884</v>
      </c>
      <c r="D202" s="809" t="s">
        <v>5380</v>
      </c>
      <c r="E202" s="809" t="s">
        <v>6806</v>
      </c>
      <c r="F202" s="736" t="s">
        <v>5259</v>
      </c>
      <c r="G202" s="737">
        <v>2.1</v>
      </c>
      <c r="H202" s="754"/>
    </row>
    <row r="203" spans="1:8" ht="24" x14ac:dyDescent="0.3">
      <c r="A203" s="774">
        <v>43640</v>
      </c>
      <c r="B203" s="735" t="s">
        <v>6617</v>
      </c>
      <c r="C203" s="735" t="s">
        <v>2951</v>
      </c>
      <c r="D203" s="735" t="s">
        <v>5595</v>
      </c>
      <c r="E203" s="785" t="s">
        <v>7142</v>
      </c>
      <c r="F203" s="736" t="s">
        <v>5444</v>
      </c>
      <c r="G203" s="737">
        <v>2.1</v>
      </c>
      <c r="H203" s="754">
        <v>43831</v>
      </c>
    </row>
    <row r="204" spans="1:8" ht="96" x14ac:dyDescent="0.3">
      <c r="A204" s="931">
        <v>43640</v>
      </c>
      <c r="B204" s="663" t="s">
        <v>2520</v>
      </c>
      <c r="C204" s="663" t="s">
        <v>5643</v>
      </c>
      <c r="D204" s="663" t="s">
        <v>5542</v>
      </c>
      <c r="E204" s="757" t="s">
        <v>6817</v>
      </c>
      <c r="F204" s="622" t="s">
        <v>5544</v>
      </c>
      <c r="G204" s="757"/>
      <c r="H204" s="754">
        <v>43768</v>
      </c>
    </row>
    <row r="205" spans="1:8" ht="36" x14ac:dyDescent="0.3">
      <c r="A205" s="931">
        <v>43640</v>
      </c>
      <c r="B205" s="663" t="s">
        <v>2520</v>
      </c>
      <c r="C205" s="663" t="s">
        <v>6284</v>
      </c>
      <c r="D205" s="663" t="s">
        <v>5542</v>
      </c>
      <c r="E205" s="757" t="s">
        <v>6247</v>
      </c>
      <c r="F205" s="622" t="s">
        <v>5544</v>
      </c>
      <c r="G205" s="757"/>
      <c r="H205" s="754">
        <v>43768</v>
      </c>
    </row>
    <row r="206" spans="1:8" x14ac:dyDescent="0.3">
      <c r="A206" s="931">
        <v>43640</v>
      </c>
      <c r="B206" s="663" t="s">
        <v>2520</v>
      </c>
      <c r="C206" s="663" t="s">
        <v>5580</v>
      </c>
      <c r="D206" s="663" t="s">
        <v>5542</v>
      </c>
      <c r="E206" s="663" t="s">
        <v>5581</v>
      </c>
      <c r="F206" s="622" t="s">
        <v>5544</v>
      </c>
      <c r="G206" s="755"/>
      <c r="H206" s="754">
        <v>43768</v>
      </c>
    </row>
    <row r="207" spans="1:8" x14ac:dyDescent="0.3">
      <c r="A207" s="931">
        <v>43640</v>
      </c>
      <c r="B207" s="663" t="s">
        <v>2520</v>
      </c>
      <c r="C207" s="663" t="s">
        <v>6818</v>
      </c>
      <c r="D207" s="663" t="s">
        <v>5625</v>
      </c>
      <c r="E207" s="663" t="s">
        <v>5626</v>
      </c>
      <c r="F207" s="622" t="s">
        <v>5544</v>
      </c>
      <c r="G207" s="622"/>
      <c r="H207" s="754">
        <v>43768</v>
      </c>
    </row>
    <row r="208" spans="1:8" ht="24" x14ac:dyDescent="0.3">
      <c r="A208" s="931">
        <v>43640</v>
      </c>
      <c r="B208" s="663" t="s">
        <v>2520</v>
      </c>
      <c r="C208" s="663" t="s">
        <v>5526</v>
      </c>
      <c r="D208" s="663" t="s">
        <v>5527</v>
      </c>
      <c r="E208" s="663" t="s">
        <v>5598</v>
      </c>
      <c r="F208" s="622" t="s">
        <v>5544</v>
      </c>
      <c r="G208" s="622"/>
      <c r="H208" s="754">
        <v>43768</v>
      </c>
    </row>
    <row r="209" spans="1:8" x14ac:dyDescent="0.3">
      <c r="A209" s="931">
        <v>43640</v>
      </c>
      <c r="B209" s="663" t="s">
        <v>2520</v>
      </c>
      <c r="C209" s="663" t="s">
        <v>6819</v>
      </c>
      <c r="D209" s="663" t="s">
        <v>5482</v>
      </c>
      <c r="E209" s="663" t="s">
        <v>6820</v>
      </c>
      <c r="F209" s="622" t="s">
        <v>5544</v>
      </c>
      <c r="G209" s="622"/>
      <c r="H209" s="754">
        <v>43768</v>
      </c>
    </row>
    <row r="210" spans="1:8" x14ac:dyDescent="0.3">
      <c r="A210" s="931">
        <v>43640</v>
      </c>
      <c r="B210" s="663" t="s">
        <v>2520</v>
      </c>
      <c r="C210" s="663" t="s">
        <v>6821</v>
      </c>
      <c r="D210" s="663" t="s">
        <v>5542</v>
      </c>
      <c r="E210" s="663" t="s">
        <v>6822</v>
      </c>
      <c r="F210" s="622" t="s">
        <v>5544</v>
      </c>
      <c r="G210" s="622"/>
      <c r="H210" s="754">
        <v>43768</v>
      </c>
    </row>
    <row r="211" spans="1:8" ht="48" x14ac:dyDescent="0.3">
      <c r="A211" s="931">
        <v>43640</v>
      </c>
      <c r="B211" s="663" t="s">
        <v>5820</v>
      </c>
      <c r="C211" s="663" t="s">
        <v>5821</v>
      </c>
      <c r="D211" s="663" t="s">
        <v>5482</v>
      </c>
      <c r="E211" s="663"/>
      <c r="F211" s="622"/>
      <c r="G211" s="755"/>
      <c r="H211" s="754">
        <v>43768</v>
      </c>
    </row>
    <row r="212" spans="1:8" ht="24" x14ac:dyDescent="0.3">
      <c r="A212" s="931">
        <v>43640</v>
      </c>
      <c r="B212" s="663" t="s">
        <v>5590</v>
      </c>
      <c r="C212" s="663"/>
      <c r="D212" s="663" t="s">
        <v>5485</v>
      </c>
      <c r="E212" s="663"/>
      <c r="F212" s="622"/>
      <c r="G212" s="622"/>
      <c r="H212" s="754">
        <v>43768</v>
      </c>
    </row>
    <row r="213" spans="1:8" ht="24" x14ac:dyDescent="0.3">
      <c r="A213" s="931">
        <v>43640</v>
      </c>
      <c r="B213" s="663" t="s">
        <v>5811</v>
      </c>
      <c r="C213" s="663" t="s">
        <v>2885</v>
      </c>
      <c r="D213" s="663" t="s">
        <v>5485</v>
      </c>
      <c r="E213" s="663" t="s">
        <v>5812</v>
      </c>
      <c r="F213" s="622"/>
      <c r="G213" s="755"/>
      <c r="H213" s="754">
        <v>43768</v>
      </c>
    </row>
    <row r="214" spans="1:8" ht="36" x14ac:dyDescent="0.3">
      <c r="A214" s="931">
        <v>43640</v>
      </c>
      <c r="B214" s="663" t="s">
        <v>6248</v>
      </c>
      <c r="C214" s="663" t="s">
        <v>3919</v>
      </c>
      <c r="D214" s="663" t="s">
        <v>5485</v>
      </c>
      <c r="E214" s="663" t="s">
        <v>6249</v>
      </c>
      <c r="F214" s="622"/>
      <c r="G214" s="755"/>
      <c r="H214" s="754">
        <v>43768</v>
      </c>
    </row>
    <row r="215" spans="1:8" ht="24" x14ac:dyDescent="0.3">
      <c r="A215" s="931">
        <v>43640</v>
      </c>
      <c r="B215" s="663" t="s">
        <v>6251</v>
      </c>
      <c r="C215" s="663"/>
      <c r="D215" s="663" t="s">
        <v>5485</v>
      </c>
      <c r="E215" s="663" t="s">
        <v>6249</v>
      </c>
      <c r="F215" s="622"/>
      <c r="G215" s="755"/>
      <c r="H215" s="754">
        <v>43768</v>
      </c>
    </row>
    <row r="216" spans="1:8" ht="24" x14ac:dyDescent="0.3">
      <c r="A216" s="931">
        <v>43640</v>
      </c>
      <c r="B216" s="663" t="s">
        <v>6327</v>
      </c>
      <c r="C216" s="663"/>
      <c r="D216" s="663" t="s">
        <v>5485</v>
      </c>
      <c r="E216" s="663" t="s">
        <v>6328</v>
      </c>
      <c r="F216" s="622"/>
      <c r="G216" s="755"/>
      <c r="H216" s="754">
        <v>43768</v>
      </c>
    </row>
    <row r="217" spans="1:8" ht="24" x14ac:dyDescent="0.3">
      <c r="A217" s="931">
        <v>43640</v>
      </c>
      <c r="B217" s="663" t="s">
        <v>6329</v>
      </c>
      <c r="C217" s="663"/>
      <c r="D217" s="663" t="s">
        <v>5485</v>
      </c>
      <c r="E217" s="663" t="s">
        <v>6330</v>
      </c>
      <c r="F217" s="622"/>
      <c r="G217" s="755"/>
      <c r="H217" s="754">
        <v>43768</v>
      </c>
    </row>
    <row r="218" spans="1:8" ht="24" x14ac:dyDescent="0.3">
      <c r="A218" s="931">
        <v>43640</v>
      </c>
      <c r="B218" s="663" t="s">
        <v>6357</v>
      </c>
      <c r="C218" s="663"/>
      <c r="D218" s="663" t="s">
        <v>5485</v>
      </c>
      <c r="E218" s="663" t="s">
        <v>6358</v>
      </c>
      <c r="F218" s="622"/>
      <c r="G218" s="755"/>
      <c r="H218" s="754">
        <v>43768</v>
      </c>
    </row>
    <row r="219" spans="1:8" ht="24" x14ac:dyDescent="0.3">
      <c r="A219" s="931">
        <v>43640</v>
      </c>
      <c r="B219" s="663" t="s">
        <v>6359</v>
      </c>
      <c r="C219" s="663"/>
      <c r="D219" s="663" t="s">
        <v>5485</v>
      </c>
      <c r="E219" s="663" t="s">
        <v>6360</v>
      </c>
      <c r="F219" s="622"/>
      <c r="G219" s="755"/>
      <c r="H219" s="754">
        <v>43768</v>
      </c>
    </row>
    <row r="220" spans="1:8" ht="24" x14ac:dyDescent="0.3">
      <c r="A220" s="931">
        <v>43640</v>
      </c>
      <c r="B220" s="663" t="s">
        <v>6363</v>
      </c>
      <c r="C220" s="663"/>
      <c r="D220" s="663" t="s">
        <v>5485</v>
      </c>
      <c r="E220" s="663" t="s">
        <v>6364</v>
      </c>
      <c r="F220" s="622"/>
      <c r="G220" s="755"/>
      <c r="H220" s="754">
        <v>43768</v>
      </c>
    </row>
    <row r="221" spans="1:8" ht="48" x14ac:dyDescent="0.3">
      <c r="A221" s="931">
        <v>43640</v>
      </c>
      <c r="B221" s="663" t="s">
        <v>6644</v>
      </c>
      <c r="C221" s="663"/>
      <c r="D221" s="663" t="s">
        <v>5485</v>
      </c>
      <c r="E221" s="663" t="s">
        <v>6645</v>
      </c>
      <c r="F221" s="622"/>
      <c r="G221" s="755"/>
      <c r="H221" s="754">
        <v>43768</v>
      </c>
    </row>
    <row r="222" spans="1:8" ht="24" x14ac:dyDescent="0.3">
      <c r="A222" s="931">
        <v>43640</v>
      </c>
      <c r="B222" s="663" t="s">
        <v>5573</v>
      </c>
      <c r="C222" s="663"/>
      <c r="D222" s="663" t="s">
        <v>5485</v>
      </c>
      <c r="E222" s="663"/>
      <c r="F222" s="622"/>
      <c r="G222" s="755"/>
      <c r="H222" s="754">
        <v>43768</v>
      </c>
    </row>
    <row r="223" spans="1:8" ht="24" x14ac:dyDescent="0.3">
      <c r="A223" s="931">
        <v>43640</v>
      </c>
      <c r="B223" s="663" t="s">
        <v>5583</v>
      </c>
      <c r="C223" s="663"/>
      <c r="D223" s="663" t="s">
        <v>5485</v>
      </c>
      <c r="E223" s="663"/>
      <c r="F223" s="622"/>
      <c r="G223" s="755"/>
      <c r="H223" s="754">
        <v>43768</v>
      </c>
    </row>
    <row r="224" spans="1:8" ht="24" x14ac:dyDescent="0.3">
      <c r="A224" s="774">
        <v>43640</v>
      </c>
      <c r="B224" s="735" t="s">
        <v>5692</v>
      </c>
      <c r="C224" s="735" t="s">
        <v>78</v>
      </c>
      <c r="D224" s="735" t="s">
        <v>5380</v>
      </c>
      <c r="E224" s="663" t="s">
        <v>6823</v>
      </c>
      <c r="F224" s="736" t="s">
        <v>5375</v>
      </c>
      <c r="G224" s="736">
        <v>2.1</v>
      </c>
      <c r="H224" s="754">
        <v>43831</v>
      </c>
    </row>
    <row r="225" spans="1:8" ht="24" x14ac:dyDescent="0.3">
      <c r="A225" s="774">
        <v>43640</v>
      </c>
      <c r="B225" s="735" t="s">
        <v>5789</v>
      </c>
      <c r="C225" s="735" t="s">
        <v>78</v>
      </c>
      <c r="D225" s="735" t="s">
        <v>5380</v>
      </c>
      <c r="E225" s="663" t="s">
        <v>6824</v>
      </c>
      <c r="F225" s="736" t="s">
        <v>5375</v>
      </c>
      <c r="G225" s="736">
        <v>2.1</v>
      </c>
      <c r="H225" s="754">
        <v>43831</v>
      </c>
    </row>
    <row r="226" spans="1:8" ht="36" x14ac:dyDescent="0.3">
      <c r="A226" s="774">
        <v>43640</v>
      </c>
      <c r="B226" s="735" t="s">
        <v>5790</v>
      </c>
      <c r="C226" s="735" t="s">
        <v>76</v>
      </c>
      <c r="D226" s="735" t="s">
        <v>5380</v>
      </c>
      <c r="E226" s="663" t="s">
        <v>6825</v>
      </c>
      <c r="F226" s="736" t="s">
        <v>5375</v>
      </c>
      <c r="G226" s="736">
        <v>2.1</v>
      </c>
      <c r="H226" s="754">
        <v>43831</v>
      </c>
    </row>
    <row r="227" spans="1:8" ht="24" x14ac:dyDescent="0.3">
      <c r="A227" s="774">
        <v>43640</v>
      </c>
      <c r="B227" s="735" t="s">
        <v>5694</v>
      </c>
      <c r="C227" s="735" t="s">
        <v>78</v>
      </c>
      <c r="D227" s="735" t="s">
        <v>5380</v>
      </c>
      <c r="E227" s="663" t="s">
        <v>6826</v>
      </c>
      <c r="F227" s="736" t="s">
        <v>5425</v>
      </c>
      <c r="G227" s="736">
        <v>2.1</v>
      </c>
      <c r="H227" s="754">
        <v>43831</v>
      </c>
    </row>
    <row r="228" spans="1:8" ht="24" x14ac:dyDescent="0.3">
      <c r="A228" s="774">
        <v>43640</v>
      </c>
      <c r="B228" s="735" t="s">
        <v>5694</v>
      </c>
      <c r="C228" s="735"/>
      <c r="D228" s="735" t="s">
        <v>5485</v>
      </c>
      <c r="E228" s="663" t="s">
        <v>6827</v>
      </c>
      <c r="F228" s="736" t="s">
        <v>5425</v>
      </c>
      <c r="G228" s="736">
        <v>2.1</v>
      </c>
      <c r="H228" s="754">
        <v>43831</v>
      </c>
    </row>
    <row r="229" spans="1:8" ht="24" x14ac:dyDescent="0.3">
      <c r="A229" s="774">
        <v>43640</v>
      </c>
      <c r="B229" s="735" t="s">
        <v>5789</v>
      </c>
      <c r="C229" s="735" t="s">
        <v>78</v>
      </c>
      <c r="D229" s="735" t="s">
        <v>5380</v>
      </c>
      <c r="E229" s="663" t="s">
        <v>6824</v>
      </c>
      <c r="F229" s="736" t="s">
        <v>5425</v>
      </c>
      <c r="G229" s="736">
        <v>2.1</v>
      </c>
      <c r="H229" s="754">
        <v>43831</v>
      </c>
    </row>
    <row r="230" spans="1:8" ht="36" x14ac:dyDescent="0.3">
      <c r="A230" s="774">
        <v>43640</v>
      </c>
      <c r="B230" s="735" t="s">
        <v>5791</v>
      </c>
      <c r="C230" s="735" t="s">
        <v>76</v>
      </c>
      <c r="D230" s="735" t="s">
        <v>5380</v>
      </c>
      <c r="E230" s="663" t="s">
        <v>6828</v>
      </c>
      <c r="F230" s="736" t="s">
        <v>5425</v>
      </c>
      <c r="G230" s="736">
        <v>2.1</v>
      </c>
      <c r="H230" s="754">
        <v>43831</v>
      </c>
    </row>
    <row r="231" spans="1:8" ht="36" x14ac:dyDescent="0.3">
      <c r="A231" s="774">
        <v>43640</v>
      </c>
      <c r="B231" s="735" t="s">
        <v>6829</v>
      </c>
      <c r="C231" s="735" t="s">
        <v>6830</v>
      </c>
      <c r="D231" s="735" t="s">
        <v>5380</v>
      </c>
      <c r="E231" s="735" t="s">
        <v>6831</v>
      </c>
      <c r="F231" s="736" t="s">
        <v>5556</v>
      </c>
      <c r="G231" s="737" t="s">
        <v>5208</v>
      </c>
      <c r="H231" s="754">
        <v>43831</v>
      </c>
    </row>
    <row r="232" spans="1:8" ht="24" x14ac:dyDescent="0.3">
      <c r="A232" s="774">
        <v>43640</v>
      </c>
      <c r="B232" s="735" t="s">
        <v>6832</v>
      </c>
      <c r="C232" s="735" t="s">
        <v>117</v>
      </c>
      <c r="D232" s="735" t="s">
        <v>5380</v>
      </c>
      <c r="E232" s="735" t="s">
        <v>6833</v>
      </c>
      <c r="F232" s="736" t="s">
        <v>5556</v>
      </c>
      <c r="G232" s="737" t="s">
        <v>5208</v>
      </c>
      <c r="H232" s="754">
        <v>43831</v>
      </c>
    </row>
    <row r="233" spans="1:8" ht="36" x14ac:dyDescent="0.3">
      <c r="A233" s="774">
        <v>43640</v>
      </c>
      <c r="B233" s="735" t="s">
        <v>6832</v>
      </c>
      <c r="C233" s="735" t="s">
        <v>117</v>
      </c>
      <c r="D233" s="735" t="s">
        <v>5239</v>
      </c>
      <c r="E233" s="735" t="s">
        <v>6834</v>
      </c>
      <c r="F233" s="736" t="s">
        <v>5556</v>
      </c>
      <c r="G233" s="737" t="s">
        <v>5208</v>
      </c>
      <c r="H233" s="754">
        <v>43831</v>
      </c>
    </row>
    <row r="234" spans="1:8" ht="36" x14ac:dyDescent="0.3">
      <c r="A234" s="774">
        <v>43640</v>
      </c>
      <c r="B234" s="735" t="s">
        <v>6835</v>
      </c>
      <c r="C234" s="735" t="s">
        <v>119</v>
      </c>
      <c r="D234" s="735" t="s">
        <v>5239</v>
      </c>
      <c r="E234" s="735" t="s">
        <v>6836</v>
      </c>
      <c r="F234" s="736" t="s">
        <v>5556</v>
      </c>
      <c r="G234" s="737" t="s">
        <v>5208</v>
      </c>
      <c r="H234" s="754">
        <v>43831</v>
      </c>
    </row>
    <row r="235" spans="1:8" ht="24" x14ac:dyDescent="0.3">
      <c r="A235" s="774">
        <v>43640</v>
      </c>
      <c r="B235" s="735" t="s">
        <v>6837</v>
      </c>
      <c r="C235" s="735" t="s">
        <v>119</v>
      </c>
      <c r="D235" s="735" t="s">
        <v>5380</v>
      </c>
      <c r="E235" s="735" t="s">
        <v>6833</v>
      </c>
      <c r="F235" s="736" t="s">
        <v>5556</v>
      </c>
      <c r="G235" s="737" t="s">
        <v>5208</v>
      </c>
      <c r="H235" s="754">
        <v>43831</v>
      </c>
    </row>
    <row r="236" spans="1:8" ht="24" x14ac:dyDescent="0.3">
      <c r="A236" s="774">
        <v>43640</v>
      </c>
      <c r="B236" s="735" t="s">
        <v>6327</v>
      </c>
      <c r="C236" s="735" t="s">
        <v>6332</v>
      </c>
      <c r="D236" s="735" t="s">
        <v>5239</v>
      </c>
      <c r="E236" s="735" t="s">
        <v>6333</v>
      </c>
      <c r="F236" s="736" t="s">
        <v>5378</v>
      </c>
      <c r="G236" s="737">
        <v>2.1</v>
      </c>
      <c r="H236" s="754">
        <v>43831</v>
      </c>
    </row>
    <row r="237" spans="1:8" ht="36" x14ac:dyDescent="0.3">
      <c r="A237" s="774">
        <v>43640</v>
      </c>
      <c r="B237" s="735" t="s">
        <v>6636</v>
      </c>
      <c r="C237" s="735" t="s">
        <v>6637</v>
      </c>
      <c r="D237" s="735" t="s">
        <v>5380</v>
      </c>
      <c r="E237" s="735" t="s">
        <v>6638</v>
      </c>
      <c r="F237" s="736" t="s">
        <v>5428</v>
      </c>
      <c r="G237" s="737">
        <v>2.1</v>
      </c>
      <c r="H237" s="754">
        <v>43831</v>
      </c>
    </row>
    <row r="238" spans="1:8" ht="24" x14ac:dyDescent="0.3">
      <c r="A238" s="774">
        <v>43640</v>
      </c>
      <c r="B238" s="735" t="s">
        <v>6639</v>
      </c>
      <c r="C238" s="735" t="s">
        <v>5536</v>
      </c>
      <c r="D238" s="735" t="s">
        <v>5380</v>
      </c>
      <c r="E238" s="735" t="s">
        <v>6638</v>
      </c>
      <c r="F238" s="736" t="s">
        <v>5618</v>
      </c>
      <c r="G238" s="737"/>
      <c r="H238" s="754">
        <v>43831</v>
      </c>
    </row>
    <row r="239" spans="1:8" ht="24" x14ac:dyDescent="0.3">
      <c r="A239" s="774">
        <v>43640</v>
      </c>
      <c r="B239" s="735" t="s">
        <v>6640</v>
      </c>
      <c r="C239" s="735" t="s">
        <v>6641</v>
      </c>
      <c r="D239" s="735" t="s">
        <v>5380</v>
      </c>
      <c r="E239" s="735" t="s">
        <v>6638</v>
      </c>
      <c r="F239" s="736" t="s">
        <v>5444</v>
      </c>
      <c r="G239" s="737">
        <v>2.1</v>
      </c>
      <c r="H239" s="754">
        <v>43831</v>
      </c>
    </row>
    <row r="240" spans="1:8" ht="24" x14ac:dyDescent="0.3">
      <c r="A240" s="774">
        <v>43640</v>
      </c>
      <c r="B240" s="735" t="s">
        <v>6646</v>
      </c>
      <c r="C240" s="735" t="s">
        <v>125</v>
      </c>
      <c r="D240" s="735" t="s">
        <v>5595</v>
      </c>
      <c r="E240" s="735" t="s">
        <v>6647</v>
      </c>
      <c r="F240" s="736" t="s">
        <v>5618</v>
      </c>
      <c r="G240" s="737" t="s">
        <v>5208</v>
      </c>
      <c r="H240" s="754">
        <v>43831</v>
      </c>
    </row>
    <row r="241" spans="1:8" ht="24" x14ac:dyDescent="0.3">
      <c r="A241" s="774">
        <v>43640</v>
      </c>
      <c r="B241" s="735" t="s">
        <v>6648</v>
      </c>
      <c r="C241" s="735" t="s">
        <v>6649</v>
      </c>
      <c r="D241" s="735" t="s">
        <v>5595</v>
      </c>
      <c r="E241" s="735" t="s">
        <v>6650</v>
      </c>
      <c r="F241" s="736" t="s">
        <v>6849</v>
      </c>
      <c r="G241" s="737" t="s">
        <v>5208</v>
      </c>
      <c r="H241" s="754">
        <v>43831</v>
      </c>
    </row>
    <row r="242" spans="1:8" ht="36" x14ac:dyDescent="0.3">
      <c r="A242" s="931">
        <v>43640</v>
      </c>
      <c r="B242" s="663" t="s">
        <v>6651</v>
      </c>
      <c r="C242" s="735" t="s">
        <v>2906</v>
      </c>
      <c r="D242" s="735" t="s">
        <v>5595</v>
      </c>
      <c r="E242" s="735" t="s">
        <v>6652</v>
      </c>
      <c r="F242" s="736" t="s">
        <v>5398</v>
      </c>
      <c r="G242" s="737" t="s">
        <v>5208</v>
      </c>
      <c r="H242" s="754">
        <v>43768</v>
      </c>
    </row>
    <row r="243" spans="1:8" ht="48" x14ac:dyDescent="0.3">
      <c r="A243" s="774">
        <v>43640</v>
      </c>
      <c r="B243" s="663" t="s">
        <v>6653</v>
      </c>
      <c r="C243" s="735" t="s">
        <v>6654</v>
      </c>
      <c r="D243" s="735" t="s">
        <v>5595</v>
      </c>
      <c r="E243" s="735" t="s">
        <v>6655</v>
      </c>
      <c r="F243" s="736" t="s">
        <v>5398</v>
      </c>
      <c r="G243" s="737" t="s">
        <v>5208</v>
      </c>
      <c r="H243" s="754">
        <v>43831</v>
      </c>
    </row>
    <row r="244" spans="1:8" ht="36" x14ac:dyDescent="0.3">
      <c r="A244" s="774">
        <v>43640</v>
      </c>
      <c r="B244" s="663" t="s">
        <v>5746</v>
      </c>
      <c r="C244" s="735" t="s">
        <v>4050</v>
      </c>
      <c r="D244" s="735" t="s">
        <v>5380</v>
      </c>
      <c r="E244" s="735" t="s">
        <v>6838</v>
      </c>
      <c r="F244" s="736" t="s">
        <v>5268</v>
      </c>
      <c r="G244" s="736">
        <v>2.1</v>
      </c>
      <c r="H244" s="754">
        <v>43831</v>
      </c>
    </row>
    <row r="245" spans="1:8" ht="36" x14ac:dyDescent="0.3">
      <c r="A245" s="774">
        <v>43640</v>
      </c>
      <c r="B245" s="663" t="s">
        <v>5746</v>
      </c>
      <c r="C245" s="735" t="s">
        <v>4050</v>
      </c>
      <c r="D245" s="735" t="s">
        <v>5380</v>
      </c>
      <c r="E245" s="735" t="s">
        <v>6839</v>
      </c>
      <c r="F245" s="736" t="s">
        <v>5268</v>
      </c>
      <c r="G245" s="736">
        <v>2.1</v>
      </c>
      <c r="H245" s="754">
        <v>43831</v>
      </c>
    </row>
    <row r="246" spans="1:8" x14ac:dyDescent="0.3">
      <c r="A246" s="774">
        <v>43640</v>
      </c>
      <c r="B246" s="663" t="s">
        <v>5523</v>
      </c>
      <c r="C246" s="735" t="s">
        <v>6</v>
      </c>
      <c r="D246" s="735" t="s">
        <v>5595</v>
      </c>
      <c r="E246" s="735" t="s">
        <v>5524</v>
      </c>
      <c r="F246" s="736" t="s">
        <v>5438</v>
      </c>
      <c r="G246" s="736">
        <v>2.1</v>
      </c>
      <c r="H246" s="754">
        <v>43831</v>
      </c>
    </row>
    <row r="247" spans="1:8" ht="24" x14ac:dyDescent="0.3">
      <c r="A247" s="774">
        <v>43640</v>
      </c>
      <c r="B247" s="663" t="s">
        <v>6295</v>
      </c>
      <c r="C247" s="735" t="s">
        <v>5889</v>
      </c>
      <c r="D247" s="735" t="s">
        <v>5248</v>
      </c>
      <c r="E247" s="735" t="s">
        <v>6296</v>
      </c>
      <c r="F247" s="736" t="s">
        <v>5378</v>
      </c>
      <c r="G247" s="737">
        <v>2.1</v>
      </c>
      <c r="H247" s="754">
        <v>43831</v>
      </c>
    </row>
    <row r="248" spans="1:8" ht="36" x14ac:dyDescent="0.3">
      <c r="A248" s="774">
        <v>43640</v>
      </c>
      <c r="B248" s="663" t="s">
        <v>6663</v>
      </c>
      <c r="C248" s="735" t="s">
        <v>28</v>
      </c>
      <c r="D248" s="735" t="s">
        <v>5595</v>
      </c>
      <c r="E248" s="735" t="s">
        <v>6664</v>
      </c>
      <c r="F248" s="736" t="s">
        <v>5428</v>
      </c>
      <c r="G248" s="737">
        <v>2.1</v>
      </c>
      <c r="H248" s="754">
        <v>43831</v>
      </c>
    </row>
    <row r="249" spans="1:8" ht="24" x14ac:dyDescent="0.3">
      <c r="A249" s="774">
        <v>43640</v>
      </c>
      <c r="B249" s="663" t="s">
        <v>6642</v>
      </c>
      <c r="C249" s="735" t="s">
        <v>18</v>
      </c>
      <c r="D249" s="735" t="s">
        <v>5380</v>
      </c>
      <c r="E249" s="735" t="s">
        <v>6643</v>
      </c>
      <c r="F249" s="736" t="s">
        <v>5263</v>
      </c>
      <c r="G249" s="737">
        <v>2.1</v>
      </c>
      <c r="H249" s="754">
        <v>43831</v>
      </c>
    </row>
    <row r="250" spans="1:8" ht="24" x14ac:dyDescent="0.3">
      <c r="A250" s="774">
        <v>43640</v>
      </c>
      <c r="B250" s="663" t="s">
        <v>5549</v>
      </c>
      <c r="C250" s="735" t="s">
        <v>839</v>
      </c>
      <c r="D250" s="735" t="s">
        <v>5380</v>
      </c>
      <c r="E250" s="735" t="s">
        <v>5548</v>
      </c>
      <c r="F250" s="736" t="s">
        <v>2630</v>
      </c>
      <c r="G250" s="737" t="s">
        <v>5208</v>
      </c>
      <c r="H250" s="662">
        <v>43831</v>
      </c>
    </row>
    <row r="251" spans="1:8" ht="36" x14ac:dyDescent="0.3">
      <c r="A251" s="917">
        <v>43640</v>
      </c>
      <c r="B251" s="918" t="s">
        <v>5550</v>
      </c>
      <c r="C251" s="919" t="s">
        <v>2906</v>
      </c>
      <c r="D251" s="919" t="s">
        <v>5380</v>
      </c>
      <c r="E251" s="735" t="s">
        <v>5548</v>
      </c>
      <c r="F251" s="736" t="s">
        <v>5398</v>
      </c>
      <c r="G251" s="737" t="s">
        <v>5208</v>
      </c>
      <c r="H251" s="662"/>
    </row>
    <row r="252" spans="1:8" x14ac:dyDescent="0.3">
      <c r="A252" s="774">
        <v>43640</v>
      </c>
      <c r="B252" s="663" t="s">
        <v>5570</v>
      </c>
      <c r="C252" s="735" t="s">
        <v>5571</v>
      </c>
      <c r="D252" s="735" t="s">
        <v>5239</v>
      </c>
      <c r="E252" s="735" t="s">
        <v>5266</v>
      </c>
      <c r="F252" s="736" t="s">
        <v>5263</v>
      </c>
      <c r="G252" s="737">
        <v>2.1</v>
      </c>
      <c r="H252" s="662">
        <v>43831</v>
      </c>
    </row>
    <row r="253" spans="1:8" ht="24" x14ac:dyDescent="0.3">
      <c r="A253" s="774">
        <v>43640</v>
      </c>
      <c r="B253" s="663" t="s">
        <v>5414</v>
      </c>
      <c r="C253" s="735" t="s">
        <v>5534</v>
      </c>
      <c r="D253" s="735" t="s">
        <v>5371</v>
      </c>
      <c r="E253" s="735" t="s">
        <v>5535</v>
      </c>
      <c r="F253" s="736" t="s">
        <v>5428</v>
      </c>
      <c r="G253" s="736">
        <v>2.1</v>
      </c>
      <c r="H253" s="662">
        <v>43831</v>
      </c>
    </row>
    <row r="254" spans="1:8" ht="36" x14ac:dyDescent="0.3">
      <c r="A254" s="774">
        <v>43640</v>
      </c>
      <c r="B254" s="663"/>
      <c r="C254" s="735" t="s">
        <v>6621</v>
      </c>
      <c r="D254" s="735" t="s">
        <v>5255</v>
      </c>
      <c r="E254" s="735" t="s">
        <v>6622</v>
      </c>
      <c r="F254" s="736" t="s">
        <v>5259</v>
      </c>
      <c r="G254" s="737">
        <v>2.1</v>
      </c>
      <c r="H254" s="662">
        <v>43831</v>
      </c>
    </row>
    <row r="255" spans="1:8" ht="36" x14ac:dyDescent="0.3">
      <c r="A255" s="774">
        <v>43640</v>
      </c>
      <c r="B255" s="663" t="s">
        <v>6623</v>
      </c>
      <c r="C255" s="735" t="s">
        <v>6621</v>
      </c>
      <c r="D255" s="735" t="s">
        <v>5239</v>
      </c>
      <c r="E255" s="735" t="s">
        <v>6622</v>
      </c>
      <c r="F255" s="736" t="s">
        <v>5259</v>
      </c>
      <c r="G255" s="737">
        <v>2.1</v>
      </c>
      <c r="H255" s="662">
        <v>43831</v>
      </c>
    </row>
    <row r="256" spans="1:8" ht="36" x14ac:dyDescent="0.3">
      <c r="A256" s="774">
        <v>43640</v>
      </c>
      <c r="B256" s="663" t="s">
        <v>6624</v>
      </c>
      <c r="C256" s="735" t="s">
        <v>6625</v>
      </c>
      <c r="D256" s="735" t="s">
        <v>5380</v>
      </c>
      <c r="E256" s="735" t="s">
        <v>6622</v>
      </c>
      <c r="F256" s="736" t="s">
        <v>5259</v>
      </c>
      <c r="G256" s="737">
        <v>2.1</v>
      </c>
      <c r="H256" s="662">
        <v>43831</v>
      </c>
    </row>
    <row r="257" spans="1:8" ht="36" x14ac:dyDescent="0.3">
      <c r="A257" s="774">
        <v>43640</v>
      </c>
      <c r="B257" s="663" t="s">
        <v>6626</v>
      </c>
      <c r="C257" s="735" t="s">
        <v>6625</v>
      </c>
      <c r="D257" s="735" t="s">
        <v>5371</v>
      </c>
      <c r="E257" s="735" t="s">
        <v>6622</v>
      </c>
      <c r="F257" s="736" t="s">
        <v>5259</v>
      </c>
      <c r="G257" s="737">
        <v>2.1</v>
      </c>
      <c r="H257" s="662">
        <v>43831</v>
      </c>
    </row>
    <row r="258" spans="1:8" ht="36" x14ac:dyDescent="0.3">
      <c r="A258" s="774">
        <v>43640</v>
      </c>
      <c r="B258" s="663"/>
      <c r="C258" s="735" t="s">
        <v>6627</v>
      </c>
      <c r="D258" s="735" t="s">
        <v>5255</v>
      </c>
      <c r="E258" s="735" t="s">
        <v>6622</v>
      </c>
      <c r="F258" s="736" t="s">
        <v>5259</v>
      </c>
      <c r="G258" s="737">
        <v>2.1</v>
      </c>
      <c r="H258" s="662">
        <v>43831</v>
      </c>
    </row>
    <row r="259" spans="1:8" ht="36" x14ac:dyDescent="0.3">
      <c r="A259" s="774">
        <v>43640</v>
      </c>
      <c r="B259" s="663" t="s">
        <v>6628</v>
      </c>
      <c r="C259" s="735" t="s">
        <v>6627</v>
      </c>
      <c r="D259" s="735" t="s">
        <v>5239</v>
      </c>
      <c r="E259" s="735" t="s">
        <v>6622</v>
      </c>
      <c r="F259" s="736" t="s">
        <v>5259</v>
      </c>
      <c r="G259" s="737">
        <v>2.1</v>
      </c>
      <c r="H259" s="662">
        <v>43831</v>
      </c>
    </row>
    <row r="260" spans="1:8" ht="36" x14ac:dyDescent="0.3">
      <c r="A260" s="774">
        <v>43640</v>
      </c>
      <c r="B260" s="663" t="s">
        <v>6628</v>
      </c>
      <c r="C260" s="735" t="s">
        <v>6629</v>
      </c>
      <c r="D260" s="735" t="s">
        <v>5380</v>
      </c>
      <c r="E260" s="735" t="s">
        <v>6622</v>
      </c>
      <c r="F260" s="736" t="s">
        <v>5259</v>
      </c>
      <c r="G260" s="737">
        <v>2.1</v>
      </c>
      <c r="H260" s="662">
        <v>43831</v>
      </c>
    </row>
    <row r="261" spans="1:8" ht="24" x14ac:dyDescent="0.3">
      <c r="A261" s="774">
        <v>43640</v>
      </c>
      <c r="B261" s="663" t="s">
        <v>6630</v>
      </c>
      <c r="C261" s="735" t="s">
        <v>5204</v>
      </c>
      <c r="D261" s="735" t="s">
        <v>5380</v>
      </c>
      <c r="E261" s="735" t="s">
        <v>6622</v>
      </c>
      <c r="F261" s="736" t="s">
        <v>5259</v>
      </c>
      <c r="G261" s="737">
        <v>2.1</v>
      </c>
      <c r="H261" s="662">
        <v>43831</v>
      </c>
    </row>
    <row r="262" spans="1:8" ht="120" x14ac:dyDescent="0.3">
      <c r="A262" s="774">
        <v>43640</v>
      </c>
      <c r="B262" s="663" t="s">
        <v>6631</v>
      </c>
      <c r="C262" s="735" t="s">
        <v>5400</v>
      </c>
      <c r="D262" s="735" t="s">
        <v>5380</v>
      </c>
      <c r="E262" s="735" t="s">
        <v>6632</v>
      </c>
      <c r="F262" s="736" t="s">
        <v>5259</v>
      </c>
      <c r="G262" s="737">
        <v>2.1</v>
      </c>
      <c r="H262" s="754">
        <v>43831</v>
      </c>
    </row>
    <row r="263" spans="1:8" ht="36" x14ac:dyDescent="0.3">
      <c r="A263" s="931">
        <v>43738</v>
      </c>
      <c r="B263" s="663" t="s">
        <v>7049</v>
      </c>
      <c r="C263" s="814" t="s">
        <v>6125</v>
      </c>
      <c r="D263" s="814" t="s">
        <v>5371</v>
      </c>
      <c r="E263" s="814" t="s">
        <v>7050</v>
      </c>
      <c r="F263" s="815" t="s">
        <v>5428</v>
      </c>
      <c r="G263" s="816">
        <v>2.1</v>
      </c>
      <c r="H263" s="754">
        <v>43768</v>
      </c>
    </row>
    <row r="264" spans="1:8" x14ac:dyDescent="0.3">
      <c r="A264" s="931">
        <v>43738</v>
      </c>
      <c r="B264" s="663" t="s">
        <v>7109</v>
      </c>
      <c r="C264" s="663" t="s">
        <v>7110</v>
      </c>
      <c r="D264" s="665"/>
      <c r="E264" s="663" t="s">
        <v>7111</v>
      </c>
      <c r="F264" s="665"/>
      <c r="G264" s="665"/>
      <c r="H264" s="754">
        <v>43768</v>
      </c>
    </row>
    <row r="265" spans="1:8" ht="24" x14ac:dyDescent="0.3">
      <c r="A265" s="931">
        <v>43738</v>
      </c>
      <c r="B265" s="663" t="s">
        <v>7115</v>
      </c>
      <c r="C265" s="901" t="s">
        <v>3293</v>
      </c>
      <c r="D265" s="901" t="s">
        <v>5380</v>
      </c>
      <c r="E265" s="901" t="s">
        <v>7116</v>
      </c>
      <c r="F265" s="902" t="s">
        <v>5398</v>
      </c>
      <c r="G265" s="903" t="s">
        <v>5208</v>
      </c>
      <c r="H265" s="754">
        <v>43768</v>
      </c>
    </row>
    <row r="266" spans="1:8" ht="24" x14ac:dyDescent="0.3">
      <c r="A266" s="774">
        <v>43738</v>
      </c>
      <c r="B266" s="663" t="s">
        <v>7052</v>
      </c>
      <c r="C266" s="663" t="s">
        <v>19</v>
      </c>
      <c r="D266" s="908" t="s">
        <v>5380</v>
      </c>
      <c r="E266" s="908" t="s">
        <v>7053</v>
      </c>
      <c r="F266" s="909" t="s">
        <v>5428</v>
      </c>
      <c r="G266" s="910">
        <v>2.1</v>
      </c>
      <c r="H266" s="754">
        <v>43831</v>
      </c>
    </row>
    <row r="267" spans="1:8" ht="24" x14ac:dyDescent="0.3">
      <c r="A267" s="931">
        <v>43738</v>
      </c>
      <c r="B267" s="663" t="s">
        <v>7074</v>
      </c>
      <c r="C267" s="663"/>
      <c r="D267" s="663" t="s">
        <v>5485</v>
      </c>
      <c r="E267" s="757" t="s">
        <v>6645</v>
      </c>
      <c r="F267" s="622"/>
      <c r="G267" s="755"/>
      <c r="H267" s="754">
        <v>43768</v>
      </c>
    </row>
    <row r="268" spans="1:8" ht="24" x14ac:dyDescent="0.3">
      <c r="A268" s="784">
        <v>43738</v>
      </c>
      <c r="B268" s="663" t="s">
        <v>6868</v>
      </c>
      <c r="C268" s="814"/>
      <c r="D268" s="814" t="s">
        <v>5486</v>
      </c>
      <c r="E268" s="814" t="s">
        <v>6869</v>
      </c>
      <c r="F268" s="815" t="s">
        <v>5259</v>
      </c>
      <c r="G268" s="816">
        <v>2.1</v>
      </c>
      <c r="H268" s="754">
        <v>43738</v>
      </c>
    </row>
    <row r="269" spans="1:8" ht="36" x14ac:dyDescent="0.3">
      <c r="A269" s="784">
        <v>43738</v>
      </c>
      <c r="B269" s="665"/>
      <c r="C269" s="663" t="s">
        <v>2954</v>
      </c>
      <c r="D269" s="908" t="s">
        <v>5569</v>
      </c>
      <c r="E269" s="908" t="s">
        <v>6870</v>
      </c>
      <c r="F269" s="909" t="s">
        <v>5444</v>
      </c>
      <c r="G269" s="910">
        <v>2.1</v>
      </c>
      <c r="H269" s="662">
        <v>43738</v>
      </c>
    </row>
    <row r="270" spans="1:8" ht="48" x14ac:dyDescent="0.3">
      <c r="A270" s="784">
        <v>43738</v>
      </c>
      <c r="B270" s="663" t="s">
        <v>2520</v>
      </c>
      <c r="C270" s="663" t="s">
        <v>5539</v>
      </c>
      <c r="D270" s="663" t="s">
        <v>5542</v>
      </c>
      <c r="E270" s="757" t="s">
        <v>7153</v>
      </c>
      <c r="F270" s="622" t="s">
        <v>5544</v>
      </c>
      <c r="G270" s="757"/>
      <c r="H270" s="662">
        <v>43738</v>
      </c>
    </row>
    <row r="271" spans="1:8" ht="24" x14ac:dyDescent="0.3">
      <c r="A271" s="784">
        <v>43738</v>
      </c>
      <c r="B271" s="757" t="s">
        <v>7069</v>
      </c>
      <c r="C271" s="663" t="s">
        <v>6877</v>
      </c>
      <c r="D271" s="908" t="s">
        <v>5486</v>
      </c>
      <c r="E271" s="757" t="s">
        <v>7070</v>
      </c>
      <c r="F271" s="622" t="s">
        <v>6877</v>
      </c>
      <c r="G271" s="757"/>
      <c r="H271" s="662">
        <v>43738</v>
      </c>
    </row>
    <row r="272" spans="1:8" ht="24" x14ac:dyDescent="0.3">
      <c r="A272" s="774">
        <v>43738</v>
      </c>
      <c r="B272" s="663" t="s">
        <v>5575</v>
      </c>
      <c r="C272" s="908" t="s">
        <v>6865</v>
      </c>
      <c r="D272" s="908" t="s">
        <v>5380</v>
      </c>
      <c r="E272" s="908" t="s">
        <v>7141</v>
      </c>
      <c r="F272" s="909" t="s">
        <v>5444</v>
      </c>
      <c r="G272" s="910">
        <v>2.1</v>
      </c>
      <c r="H272" s="662">
        <v>43831</v>
      </c>
    </row>
    <row r="273" spans="1:8" ht="60" x14ac:dyDescent="0.3">
      <c r="A273" s="774">
        <v>43738</v>
      </c>
      <c r="B273" s="663" t="s">
        <v>7056</v>
      </c>
      <c r="C273" s="663" t="s">
        <v>7064</v>
      </c>
      <c r="D273" s="908" t="s">
        <v>5380</v>
      </c>
      <c r="E273" s="908" t="s">
        <v>7066</v>
      </c>
      <c r="F273" s="909" t="s">
        <v>5259</v>
      </c>
      <c r="G273" s="910">
        <v>2.1</v>
      </c>
      <c r="H273" s="662">
        <v>43831</v>
      </c>
    </row>
    <row r="274" spans="1:8" ht="36" x14ac:dyDescent="0.3">
      <c r="A274" s="774">
        <v>43738</v>
      </c>
      <c r="B274" s="663" t="s">
        <v>7124</v>
      </c>
      <c r="C274" s="908" t="s">
        <v>5685</v>
      </c>
      <c r="D274" s="908" t="s">
        <v>5239</v>
      </c>
      <c r="E274" s="908" t="s">
        <v>7125</v>
      </c>
      <c r="F274" s="909" t="s">
        <v>5378</v>
      </c>
      <c r="G274" s="910">
        <v>2.1</v>
      </c>
      <c r="H274" s="662">
        <v>43831</v>
      </c>
    </row>
    <row r="275" spans="1:8" ht="24" x14ac:dyDescent="0.3">
      <c r="A275" s="774">
        <v>43738</v>
      </c>
      <c r="B275" s="663" t="s">
        <v>6610</v>
      </c>
      <c r="C275" s="663" t="s">
        <v>4700</v>
      </c>
      <c r="D275" s="663" t="s">
        <v>5239</v>
      </c>
      <c r="E275" s="757" t="s">
        <v>7131</v>
      </c>
      <c r="F275" s="622" t="s">
        <v>5259</v>
      </c>
      <c r="G275" s="755">
        <v>2.1</v>
      </c>
      <c r="H275" s="662">
        <v>43831</v>
      </c>
    </row>
    <row r="276" spans="1:8" ht="24" x14ac:dyDescent="0.3">
      <c r="A276" s="774">
        <v>43738</v>
      </c>
      <c r="B276" s="663" t="s">
        <v>6610</v>
      </c>
      <c r="C276" s="663" t="s">
        <v>150</v>
      </c>
      <c r="D276" s="663" t="s">
        <v>5239</v>
      </c>
      <c r="E276" s="757" t="s">
        <v>7131</v>
      </c>
      <c r="F276" s="622" t="s">
        <v>5428</v>
      </c>
      <c r="G276" s="755">
        <v>2.1</v>
      </c>
      <c r="H276" s="662">
        <v>43831</v>
      </c>
    </row>
    <row r="277" spans="1:8" ht="36" x14ac:dyDescent="0.3">
      <c r="A277" s="774">
        <v>43738</v>
      </c>
      <c r="B277" s="663"/>
      <c r="C277" s="663" t="s">
        <v>379</v>
      </c>
      <c r="D277" s="663"/>
      <c r="E277" s="663" t="s">
        <v>7161</v>
      </c>
      <c r="F277" s="622"/>
      <c r="G277" s="755"/>
      <c r="H277" s="662">
        <v>43831</v>
      </c>
    </row>
    <row r="278" spans="1:8" ht="24" x14ac:dyDescent="0.3">
      <c r="A278" s="774">
        <v>43738</v>
      </c>
      <c r="B278" s="663" t="s">
        <v>5932</v>
      </c>
      <c r="C278" s="944" t="s">
        <v>5983</v>
      </c>
      <c r="D278" s="944" t="s">
        <v>5380</v>
      </c>
      <c r="E278" s="944" t="s">
        <v>7159</v>
      </c>
      <c r="F278" s="945" t="s">
        <v>5263</v>
      </c>
      <c r="G278" s="946">
        <v>2.1</v>
      </c>
      <c r="H278" s="662">
        <v>43831</v>
      </c>
    </row>
    <row r="279" spans="1:8" ht="24" x14ac:dyDescent="0.3">
      <c r="A279" s="774">
        <v>43738</v>
      </c>
      <c r="B279" s="757"/>
      <c r="C279" s="663" t="s">
        <v>7090</v>
      </c>
      <c r="D279" s="663" t="s">
        <v>5542</v>
      </c>
      <c r="E279" s="757" t="s">
        <v>7084</v>
      </c>
      <c r="F279" s="622" t="s">
        <v>5544</v>
      </c>
      <c r="G279" s="757"/>
      <c r="H279" s="754">
        <v>43831</v>
      </c>
    </row>
    <row r="280" spans="1:8" x14ac:dyDescent="0.3"/>
    <row r="281" spans="1:8" hidden="1" x14ac:dyDescent="0.3"/>
    <row r="282" spans="1:8" hidden="1" x14ac:dyDescent="0.3"/>
    <row r="283" spans="1:8" hidden="1" x14ac:dyDescent="0.3"/>
    <row r="284" spans="1:8" hidden="1" x14ac:dyDescent="0.3"/>
    <row r="285" spans="1:8" hidden="1" x14ac:dyDescent="0.3"/>
    <row r="286" spans="1:8" hidden="1" x14ac:dyDescent="0.3"/>
    <row r="287" spans="1:8" hidden="1" x14ac:dyDescent="0.3"/>
    <row r="288" spans="1: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row r="506" hidden="1" x14ac:dyDescent="0.3"/>
    <row r="507" hidden="1" x14ac:dyDescent="0.3"/>
    <row r="508" hidden="1" x14ac:dyDescent="0.3"/>
    <row r="509" hidden="1" x14ac:dyDescent="0.3"/>
    <row r="510" hidden="1" x14ac:dyDescent="0.3"/>
    <row r="511" hidden="1" x14ac:dyDescent="0.3"/>
    <row r="512" hidden="1" x14ac:dyDescent="0.3"/>
    <row r="513" hidden="1" x14ac:dyDescent="0.3"/>
    <row r="514" hidden="1" x14ac:dyDescent="0.3"/>
    <row r="515" hidden="1" x14ac:dyDescent="0.3"/>
    <row r="516" hidden="1" x14ac:dyDescent="0.3"/>
    <row r="517" hidden="1" x14ac:dyDescent="0.3"/>
    <row r="518" hidden="1" x14ac:dyDescent="0.3"/>
    <row r="519" hidden="1" x14ac:dyDescent="0.3"/>
    <row r="520" hidden="1" x14ac:dyDescent="0.3"/>
    <row r="521" hidden="1" x14ac:dyDescent="0.3"/>
    <row r="522" hidden="1" x14ac:dyDescent="0.3"/>
    <row r="523" hidden="1" x14ac:dyDescent="0.3"/>
    <row r="524" hidden="1" x14ac:dyDescent="0.3"/>
    <row r="525" hidden="1" x14ac:dyDescent="0.3"/>
    <row r="526" hidden="1" x14ac:dyDescent="0.3"/>
    <row r="527" hidden="1" x14ac:dyDescent="0.3"/>
    <row r="528" hidden="1" x14ac:dyDescent="0.3"/>
    <row r="529" hidden="1" x14ac:dyDescent="0.3"/>
    <row r="530" hidden="1" x14ac:dyDescent="0.3"/>
    <row r="531" hidden="1" x14ac:dyDescent="0.3"/>
    <row r="532" hidden="1" x14ac:dyDescent="0.3"/>
    <row r="533" hidden="1" x14ac:dyDescent="0.3"/>
    <row r="534" hidden="1" x14ac:dyDescent="0.3"/>
    <row r="535" hidden="1" x14ac:dyDescent="0.3"/>
    <row r="536" hidden="1" x14ac:dyDescent="0.3"/>
    <row r="537" hidden="1" x14ac:dyDescent="0.3"/>
    <row r="538" hidden="1" x14ac:dyDescent="0.3"/>
    <row r="539" hidden="1" x14ac:dyDescent="0.3"/>
    <row r="540" hidden="1" x14ac:dyDescent="0.3"/>
    <row r="541" hidden="1" x14ac:dyDescent="0.3"/>
    <row r="542" hidden="1" x14ac:dyDescent="0.3"/>
    <row r="543" hidden="1" x14ac:dyDescent="0.3"/>
    <row r="544" hidden="1" x14ac:dyDescent="0.3"/>
    <row r="545" hidden="1" x14ac:dyDescent="0.3"/>
    <row r="546" hidden="1" x14ac:dyDescent="0.3"/>
    <row r="547" hidden="1" x14ac:dyDescent="0.3"/>
    <row r="548" hidden="1" x14ac:dyDescent="0.3"/>
    <row r="549" hidden="1" x14ac:dyDescent="0.3"/>
    <row r="550" hidden="1" x14ac:dyDescent="0.3"/>
    <row r="551" hidden="1" x14ac:dyDescent="0.3"/>
    <row r="552" hidden="1" x14ac:dyDescent="0.3"/>
    <row r="553" hidden="1" x14ac:dyDescent="0.3"/>
    <row r="554" hidden="1" x14ac:dyDescent="0.3"/>
    <row r="555" hidden="1" x14ac:dyDescent="0.3"/>
    <row r="556" hidden="1" x14ac:dyDescent="0.3"/>
    <row r="557" hidden="1" x14ac:dyDescent="0.3"/>
    <row r="558" hidden="1" x14ac:dyDescent="0.3"/>
    <row r="559" hidden="1" x14ac:dyDescent="0.3"/>
    <row r="560" hidden="1" x14ac:dyDescent="0.3"/>
    <row r="561" hidden="1" x14ac:dyDescent="0.3"/>
    <row r="562" hidden="1" x14ac:dyDescent="0.3"/>
    <row r="563" hidden="1" x14ac:dyDescent="0.3"/>
    <row r="564" hidden="1" x14ac:dyDescent="0.3"/>
    <row r="565" hidden="1" x14ac:dyDescent="0.3"/>
    <row r="566" hidden="1" x14ac:dyDescent="0.3"/>
    <row r="567" hidden="1" x14ac:dyDescent="0.3"/>
    <row r="568" hidden="1" x14ac:dyDescent="0.3"/>
    <row r="569" hidden="1" x14ac:dyDescent="0.3"/>
    <row r="570" hidden="1" x14ac:dyDescent="0.3"/>
    <row r="571" hidden="1" x14ac:dyDescent="0.3"/>
    <row r="572" hidden="1" x14ac:dyDescent="0.3"/>
    <row r="573" hidden="1" x14ac:dyDescent="0.3"/>
    <row r="574" hidden="1" x14ac:dyDescent="0.3"/>
    <row r="575" hidden="1" x14ac:dyDescent="0.3"/>
    <row r="576" hidden="1" x14ac:dyDescent="0.3"/>
    <row r="577" hidden="1" x14ac:dyDescent="0.3"/>
    <row r="578" hidden="1" x14ac:dyDescent="0.3"/>
    <row r="579" hidden="1" x14ac:dyDescent="0.3"/>
    <row r="580" hidden="1" x14ac:dyDescent="0.3"/>
    <row r="581" hidden="1" x14ac:dyDescent="0.3"/>
    <row r="582" hidden="1" x14ac:dyDescent="0.3"/>
    <row r="583" hidden="1" x14ac:dyDescent="0.3"/>
    <row r="584" hidden="1" x14ac:dyDescent="0.3"/>
    <row r="585" hidden="1" x14ac:dyDescent="0.3"/>
    <row r="586" hidden="1" x14ac:dyDescent="0.3"/>
    <row r="587" hidden="1" x14ac:dyDescent="0.3"/>
    <row r="588" hidden="1" x14ac:dyDescent="0.3"/>
    <row r="589" hidden="1" x14ac:dyDescent="0.3"/>
    <row r="590" hidden="1" x14ac:dyDescent="0.3"/>
    <row r="591" hidden="1" x14ac:dyDescent="0.3"/>
    <row r="592" hidden="1" x14ac:dyDescent="0.3"/>
    <row r="593" hidden="1" x14ac:dyDescent="0.3"/>
    <row r="594" hidden="1" x14ac:dyDescent="0.3"/>
    <row r="595" hidden="1" x14ac:dyDescent="0.3"/>
    <row r="596" hidden="1" x14ac:dyDescent="0.3"/>
    <row r="597" hidden="1" x14ac:dyDescent="0.3"/>
    <row r="598" hidden="1" x14ac:dyDescent="0.3"/>
    <row r="599" hidden="1" x14ac:dyDescent="0.3"/>
    <row r="600" hidden="1" x14ac:dyDescent="0.3"/>
    <row r="601" hidden="1" x14ac:dyDescent="0.3"/>
    <row r="602" hidden="1" x14ac:dyDescent="0.3"/>
    <row r="603" hidden="1" x14ac:dyDescent="0.3"/>
    <row r="604" hidden="1" x14ac:dyDescent="0.3"/>
    <row r="605" hidden="1" x14ac:dyDescent="0.3"/>
    <row r="606" hidden="1" x14ac:dyDescent="0.3"/>
    <row r="607" hidden="1" x14ac:dyDescent="0.3"/>
    <row r="608" hidden="1" x14ac:dyDescent="0.3"/>
    <row r="609" hidden="1" x14ac:dyDescent="0.3"/>
    <row r="610" hidden="1" x14ac:dyDescent="0.3"/>
    <row r="611" hidden="1" x14ac:dyDescent="0.3"/>
    <row r="612" hidden="1" x14ac:dyDescent="0.3"/>
    <row r="613" hidden="1" x14ac:dyDescent="0.3"/>
    <row r="614" hidden="1" x14ac:dyDescent="0.3"/>
    <row r="615" hidden="1" x14ac:dyDescent="0.3"/>
    <row r="616" hidden="1" x14ac:dyDescent="0.3"/>
    <row r="617" hidden="1" x14ac:dyDescent="0.3"/>
    <row r="618" hidden="1" x14ac:dyDescent="0.3"/>
    <row r="619" hidden="1" x14ac:dyDescent="0.3"/>
    <row r="620" hidden="1" x14ac:dyDescent="0.3"/>
    <row r="621" hidden="1" x14ac:dyDescent="0.3"/>
    <row r="622" hidden="1" x14ac:dyDescent="0.3"/>
    <row r="623" hidden="1" x14ac:dyDescent="0.3"/>
    <row r="624" hidden="1" x14ac:dyDescent="0.3"/>
    <row r="625" hidden="1" x14ac:dyDescent="0.3"/>
    <row r="626" hidden="1" x14ac:dyDescent="0.3"/>
    <row r="627" hidden="1" x14ac:dyDescent="0.3"/>
    <row r="628" hidden="1" x14ac:dyDescent="0.3"/>
    <row r="629" hidden="1" x14ac:dyDescent="0.3"/>
    <row r="630" hidden="1" x14ac:dyDescent="0.3"/>
    <row r="631" hidden="1" x14ac:dyDescent="0.3"/>
    <row r="632" hidden="1" x14ac:dyDescent="0.3"/>
    <row r="633" hidden="1" x14ac:dyDescent="0.3"/>
    <row r="634" hidden="1" x14ac:dyDescent="0.3"/>
    <row r="635" hidden="1" x14ac:dyDescent="0.3"/>
    <row r="636" hidden="1" x14ac:dyDescent="0.3"/>
    <row r="637" hidden="1" x14ac:dyDescent="0.3"/>
    <row r="638" hidden="1" x14ac:dyDescent="0.3"/>
    <row r="639" hidden="1" x14ac:dyDescent="0.3"/>
    <row r="640" hidden="1" x14ac:dyDescent="0.3"/>
    <row r="641" hidden="1" x14ac:dyDescent="0.3"/>
    <row r="642" hidden="1" x14ac:dyDescent="0.3"/>
    <row r="643" hidden="1" x14ac:dyDescent="0.3"/>
    <row r="644" hidden="1" x14ac:dyDescent="0.3"/>
    <row r="645" hidden="1" x14ac:dyDescent="0.3"/>
    <row r="646" hidden="1" x14ac:dyDescent="0.3"/>
    <row r="647" hidden="1" x14ac:dyDescent="0.3"/>
    <row r="648" hidden="1" x14ac:dyDescent="0.3"/>
    <row r="649" hidden="1" x14ac:dyDescent="0.3"/>
    <row r="650" hidden="1" x14ac:dyDescent="0.3"/>
    <row r="651" hidden="1" x14ac:dyDescent="0.3"/>
    <row r="652" hidden="1" x14ac:dyDescent="0.3"/>
    <row r="653" hidden="1" x14ac:dyDescent="0.3"/>
    <row r="654" hidden="1" x14ac:dyDescent="0.3"/>
    <row r="655" hidden="1" x14ac:dyDescent="0.3"/>
    <row r="656" hidden="1" x14ac:dyDescent="0.3"/>
    <row r="657" hidden="1" x14ac:dyDescent="0.3"/>
    <row r="658" hidden="1" x14ac:dyDescent="0.3"/>
    <row r="659" hidden="1" x14ac:dyDescent="0.3"/>
    <row r="660" hidden="1" x14ac:dyDescent="0.3"/>
    <row r="661" hidden="1" x14ac:dyDescent="0.3"/>
    <row r="662" hidden="1" x14ac:dyDescent="0.3"/>
    <row r="663" hidden="1" x14ac:dyDescent="0.3"/>
    <row r="664" hidden="1" x14ac:dyDescent="0.3"/>
    <row r="665" hidden="1" x14ac:dyDescent="0.3"/>
    <row r="666" hidden="1" x14ac:dyDescent="0.3"/>
    <row r="667" hidden="1" x14ac:dyDescent="0.3"/>
    <row r="668" hidden="1" x14ac:dyDescent="0.3"/>
    <row r="669" hidden="1" x14ac:dyDescent="0.3"/>
    <row r="670" hidden="1" x14ac:dyDescent="0.3"/>
    <row r="671" hidden="1" x14ac:dyDescent="0.3"/>
    <row r="672" hidden="1" x14ac:dyDescent="0.3"/>
    <row r="673" hidden="1" x14ac:dyDescent="0.3"/>
    <row r="674" hidden="1" x14ac:dyDescent="0.3"/>
    <row r="675" hidden="1" x14ac:dyDescent="0.3"/>
    <row r="676" hidden="1" x14ac:dyDescent="0.3"/>
    <row r="677" hidden="1" x14ac:dyDescent="0.3"/>
    <row r="678" hidden="1" x14ac:dyDescent="0.3"/>
    <row r="679" hidden="1" x14ac:dyDescent="0.3"/>
    <row r="680" hidden="1" x14ac:dyDescent="0.3"/>
    <row r="681" hidden="1" x14ac:dyDescent="0.3"/>
    <row r="682" hidden="1" x14ac:dyDescent="0.3"/>
    <row r="683" hidden="1" x14ac:dyDescent="0.3"/>
    <row r="684" hidden="1" x14ac:dyDescent="0.3"/>
    <row r="685" hidden="1" x14ac:dyDescent="0.3"/>
    <row r="686" hidden="1" x14ac:dyDescent="0.3"/>
    <row r="687" hidden="1" x14ac:dyDescent="0.3"/>
    <row r="688" hidden="1" x14ac:dyDescent="0.3"/>
    <row r="689" hidden="1" x14ac:dyDescent="0.3"/>
    <row r="690" hidden="1" x14ac:dyDescent="0.3"/>
    <row r="691" hidden="1" x14ac:dyDescent="0.3"/>
    <row r="692" hidden="1" x14ac:dyDescent="0.3"/>
    <row r="693" hidden="1" x14ac:dyDescent="0.3"/>
    <row r="694" hidden="1" x14ac:dyDescent="0.3"/>
    <row r="695" hidden="1" x14ac:dyDescent="0.3"/>
    <row r="696" hidden="1" x14ac:dyDescent="0.3"/>
    <row r="697" hidden="1" x14ac:dyDescent="0.3"/>
    <row r="698" hidden="1" x14ac:dyDescent="0.3"/>
    <row r="699" hidden="1" x14ac:dyDescent="0.3"/>
    <row r="700" hidden="1" x14ac:dyDescent="0.3"/>
    <row r="701" hidden="1" x14ac:dyDescent="0.3"/>
    <row r="702" hidden="1" x14ac:dyDescent="0.3"/>
    <row r="703" hidden="1" x14ac:dyDescent="0.3"/>
    <row r="704" hidden="1" x14ac:dyDescent="0.3"/>
    <row r="705" hidden="1" x14ac:dyDescent="0.3"/>
    <row r="706" hidden="1" x14ac:dyDescent="0.3"/>
    <row r="707" hidden="1" x14ac:dyDescent="0.3"/>
    <row r="708" hidden="1" x14ac:dyDescent="0.3"/>
    <row r="709" hidden="1" x14ac:dyDescent="0.3"/>
    <row r="710" hidden="1" x14ac:dyDescent="0.3"/>
    <row r="711" hidden="1" x14ac:dyDescent="0.3"/>
    <row r="712" hidden="1" x14ac:dyDescent="0.3"/>
    <row r="713" hidden="1" x14ac:dyDescent="0.3"/>
    <row r="714" hidden="1" x14ac:dyDescent="0.3"/>
    <row r="715" hidden="1" x14ac:dyDescent="0.3"/>
    <row r="716" hidden="1" x14ac:dyDescent="0.3"/>
    <row r="717" hidden="1" x14ac:dyDescent="0.3"/>
    <row r="718" hidden="1" x14ac:dyDescent="0.3"/>
    <row r="719" hidden="1" x14ac:dyDescent="0.3"/>
    <row r="720" hidden="1" x14ac:dyDescent="0.3"/>
    <row r="721" hidden="1" x14ac:dyDescent="0.3"/>
    <row r="722" hidden="1" x14ac:dyDescent="0.3"/>
    <row r="723" hidden="1" x14ac:dyDescent="0.3"/>
    <row r="724" hidden="1" x14ac:dyDescent="0.3"/>
    <row r="725" hidden="1" x14ac:dyDescent="0.3"/>
    <row r="726" hidden="1" x14ac:dyDescent="0.3"/>
    <row r="727" hidden="1" x14ac:dyDescent="0.3"/>
    <row r="728" hidden="1" x14ac:dyDescent="0.3"/>
    <row r="729" hidden="1" x14ac:dyDescent="0.3"/>
    <row r="730" hidden="1" x14ac:dyDescent="0.3"/>
    <row r="731" hidden="1" x14ac:dyDescent="0.3"/>
    <row r="732" hidden="1" x14ac:dyDescent="0.3"/>
    <row r="733" hidden="1" x14ac:dyDescent="0.3"/>
    <row r="734" hidden="1" x14ac:dyDescent="0.3"/>
    <row r="735" hidden="1" x14ac:dyDescent="0.3"/>
    <row r="736" hidden="1" x14ac:dyDescent="0.3"/>
    <row r="737" hidden="1" x14ac:dyDescent="0.3"/>
    <row r="738" hidden="1" x14ac:dyDescent="0.3"/>
    <row r="739" hidden="1" x14ac:dyDescent="0.3"/>
    <row r="740" hidden="1" x14ac:dyDescent="0.3"/>
    <row r="741" hidden="1" x14ac:dyDescent="0.3"/>
    <row r="742" hidden="1" x14ac:dyDescent="0.3"/>
    <row r="743" hidden="1" x14ac:dyDescent="0.3"/>
    <row r="744" hidden="1" x14ac:dyDescent="0.3"/>
    <row r="745" hidden="1" x14ac:dyDescent="0.3"/>
    <row r="746" hidden="1" x14ac:dyDescent="0.3"/>
    <row r="747" hidden="1" x14ac:dyDescent="0.3"/>
    <row r="748" hidden="1" x14ac:dyDescent="0.3"/>
    <row r="749" hidden="1" x14ac:dyDescent="0.3"/>
    <row r="750" hidden="1" x14ac:dyDescent="0.3"/>
    <row r="751" hidden="1" x14ac:dyDescent="0.3"/>
    <row r="752" hidden="1" x14ac:dyDescent="0.3"/>
    <row r="753" hidden="1" x14ac:dyDescent="0.3"/>
    <row r="754" hidden="1" x14ac:dyDescent="0.3"/>
    <row r="755" hidden="1" x14ac:dyDescent="0.3"/>
    <row r="756" hidden="1" x14ac:dyDescent="0.3"/>
    <row r="757" hidden="1" x14ac:dyDescent="0.3"/>
    <row r="758" hidden="1" x14ac:dyDescent="0.3"/>
    <row r="759" hidden="1" x14ac:dyDescent="0.3"/>
    <row r="760" hidden="1" x14ac:dyDescent="0.3"/>
    <row r="761" hidden="1" x14ac:dyDescent="0.3"/>
    <row r="762" hidden="1" x14ac:dyDescent="0.3"/>
    <row r="763" hidden="1" x14ac:dyDescent="0.3"/>
    <row r="764" hidden="1" x14ac:dyDescent="0.3"/>
    <row r="765" hidden="1" x14ac:dyDescent="0.3"/>
    <row r="766" hidden="1" x14ac:dyDescent="0.3"/>
    <row r="767" hidden="1" x14ac:dyDescent="0.3"/>
    <row r="768" hidden="1" x14ac:dyDescent="0.3"/>
    <row r="769" hidden="1" x14ac:dyDescent="0.3"/>
    <row r="770" hidden="1" x14ac:dyDescent="0.3"/>
    <row r="771" hidden="1" x14ac:dyDescent="0.3"/>
    <row r="772" hidden="1" x14ac:dyDescent="0.3"/>
    <row r="773" hidden="1" x14ac:dyDescent="0.3"/>
    <row r="774" hidden="1" x14ac:dyDescent="0.3"/>
    <row r="775" hidden="1" x14ac:dyDescent="0.3"/>
    <row r="776" hidden="1" x14ac:dyDescent="0.3"/>
    <row r="777" hidden="1" x14ac:dyDescent="0.3"/>
    <row r="778" hidden="1" x14ac:dyDescent="0.3"/>
    <row r="779" hidden="1" x14ac:dyDescent="0.3"/>
    <row r="780" hidden="1" x14ac:dyDescent="0.3"/>
    <row r="781" hidden="1" x14ac:dyDescent="0.3"/>
    <row r="782" hidden="1" x14ac:dyDescent="0.3"/>
    <row r="783" hidden="1" x14ac:dyDescent="0.3"/>
    <row r="784" hidden="1" x14ac:dyDescent="0.3"/>
    <row r="785" hidden="1" x14ac:dyDescent="0.3"/>
    <row r="786" hidden="1" x14ac:dyDescent="0.3"/>
    <row r="787" hidden="1" x14ac:dyDescent="0.3"/>
    <row r="788" hidden="1" x14ac:dyDescent="0.3"/>
    <row r="789" hidden="1" x14ac:dyDescent="0.3"/>
    <row r="790" hidden="1" x14ac:dyDescent="0.3"/>
    <row r="791" hidden="1" x14ac:dyDescent="0.3"/>
    <row r="792" hidden="1" x14ac:dyDescent="0.3"/>
    <row r="793" hidden="1" x14ac:dyDescent="0.3"/>
    <row r="794" hidden="1" x14ac:dyDescent="0.3"/>
    <row r="795" hidden="1" x14ac:dyDescent="0.3"/>
    <row r="796" hidden="1" x14ac:dyDescent="0.3"/>
    <row r="797" hidden="1" x14ac:dyDescent="0.3"/>
    <row r="798" hidden="1" x14ac:dyDescent="0.3"/>
    <row r="799" hidden="1" x14ac:dyDescent="0.3"/>
    <row r="800" hidden="1" x14ac:dyDescent="0.3"/>
    <row r="801" hidden="1" x14ac:dyDescent="0.3"/>
    <row r="802" hidden="1" x14ac:dyDescent="0.3"/>
    <row r="803" hidden="1" x14ac:dyDescent="0.3"/>
    <row r="804" hidden="1" x14ac:dyDescent="0.3"/>
    <row r="805" hidden="1" x14ac:dyDescent="0.3"/>
    <row r="806" hidden="1" x14ac:dyDescent="0.3"/>
    <row r="807" hidden="1" x14ac:dyDescent="0.3"/>
    <row r="808" hidden="1" x14ac:dyDescent="0.3"/>
    <row r="809" hidden="1" x14ac:dyDescent="0.3"/>
    <row r="810" hidden="1" x14ac:dyDescent="0.3"/>
    <row r="811" hidden="1" x14ac:dyDescent="0.3"/>
    <row r="812" hidden="1" x14ac:dyDescent="0.3"/>
    <row r="813" hidden="1" x14ac:dyDescent="0.3"/>
    <row r="814" hidden="1" x14ac:dyDescent="0.3"/>
    <row r="815" hidden="1" x14ac:dyDescent="0.3"/>
    <row r="816" hidden="1" x14ac:dyDescent="0.3"/>
    <row r="817" hidden="1" x14ac:dyDescent="0.3"/>
    <row r="818" hidden="1" x14ac:dyDescent="0.3"/>
    <row r="819" hidden="1" x14ac:dyDescent="0.3"/>
    <row r="820" hidden="1" x14ac:dyDescent="0.3"/>
    <row r="821" hidden="1" x14ac:dyDescent="0.3"/>
    <row r="822" hidden="1" x14ac:dyDescent="0.3"/>
    <row r="823" hidden="1" x14ac:dyDescent="0.3"/>
    <row r="824" hidden="1" x14ac:dyDescent="0.3"/>
    <row r="825" hidden="1" x14ac:dyDescent="0.3"/>
    <row r="826" hidden="1" x14ac:dyDescent="0.3"/>
    <row r="827" hidden="1" x14ac:dyDescent="0.3"/>
    <row r="828" hidden="1" x14ac:dyDescent="0.3"/>
    <row r="829" hidden="1" x14ac:dyDescent="0.3"/>
    <row r="830" hidden="1" x14ac:dyDescent="0.3"/>
    <row r="831" hidden="1" x14ac:dyDescent="0.3"/>
    <row r="832" hidden="1" x14ac:dyDescent="0.3"/>
    <row r="833" hidden="1" x14ac:dyDescent="0.3"/>
    <row r="834" hidden="1" x14ac:dyDescent="0.3"/>
    <row r="835" hidden="1" x14ac:dyDescent="0.3"/>
    <row r="836" hidden="1" x14ac:dyDescent="0.3"/>
    <row r="837" hidden="1" x14ac:dyDescent="0.3"/>
    <row r="838" hidden="1" x14ac:dyDescent="0.3"/>
    <row r="839" hidden="1" x14ac:dyDescent="0.3"/>
    <row r="840" hidden="1" x14ac:dyDescent="0.3"/>
    <row r="841" hidden="1" x14ac:dyDescent="0.3"/>
    <row r="842" hidden="1" x14ac:dyDescent="0.3"/>
    <row r="843" hidden="1" x14ac:dyDescent="0.3"/>
    <row r="844" hidden="1" x14ac:dyDescent="0.3"/>
    <row r="845" hidden="1" x14ac:dyDescent="0.3"/>
    <row r="846" hidden="1" x14ac:dyDescent="0.3"/>
    <row r="847" hidden="1" x14ac:dyDescent="0.3"/>
    <row r="848" hidden="1" x14ac:dyDescent="0.3"/>
    <row r="849" hidden="1" x14ac:dyDescent="0.3"/>
    <row r="850" hidden="1" x14ac:dyDescent="0.3"/>
    <row r="851" hidden="1" x14ac:dyDescent="0.3"/>
    <row r="852" hidden="1" x14ac:dyDescent="0.3"/>
    <row r="853" hidden="1" x14ac:dyDescent="0.3"/>
    <row r="854" hidden="1" x14ac:dyDescent="0.3"/>
    <row r="855" hidden="1" x14ac:dyDescent="0.3"/>
    <row r="856" hidden="1" x14ac:dyDescent="0.3"/>
    <row r="857" hidden="1" x14ac:dyDescent="0.3"/>
    <row r="858" hidden="1" x14ac:dyDescent="0.3"/>
    <row r="859" hidden="1" x14ac:dyDescent="0.3"/>
    <row r="860" hidden="1" x14ac:dyDescent="0.3"/>
    <row r="861" hidden="1" x14ac:dyDescent="0.3"/>
    <row r="862" hidden="1" x14ac:dyDescent="0.3"/>
    <row r="863" hidden="1" x14ac:dyDescent="0.3"/>
    <row r="864" hidden="1" x14ac:dyDescent="0.3"/>
    <row r="865" hidden="1" x14ac:dyDescent="0.3"/>
    <row r="866" hidden="1" x14ac:dyDescent="0.3"/>
    <row r="867" hidden="1" x14ac:dyDescent="0.3"/>
    <row r="868" hidden="1" x14ac:dyDescent="0.3"/>
    <row r="869" hidden="1" x14ac:dyDescent="0.3"/>
    <row r="870" hidden="1" x14ac:dyDescent="0.3"/>
    <row r="871" hidden="1" x14ac:dyDescent="0.3"/>
    <row r="872" hidden="1" x14ac:dyDescent="0.3"/>
    <row r="873" hidden="1" x14ac:dyDescent="0.3"/>
    <row r="874" hidden="1" x14ac:dyDescent="0.3"/>
    <row r="875" hidden="1" x14ac:dyDescent="0.3"/>
    <row r="876" hidden="1" x14ac:dyDescent="0.3"/>
    <row r="877" hidden="1" x14ac:dyDescent="0.3"/>
    <row r="878" hidden="1" x14ac:dyDescent="0.3"/>
    <row r="879" hidden="1" x14ac:dyDescent="0.3"/>
    <row r="880" hidden="1" x14ac:dyDescent="0.3"/>
    <row r="881" hidden="1" x14ac:dyDescent="0.3"/>
    <row r="882" hidden="1" x14ac:dyDescent="0.3"/>
    <row r="883" hidden="1" x14ac:dyDescent="0.3"/>
    <row r="884" hidden="1" x14ac:dyDescent="0.3"/>
    <row r="885" hidden="1" x14ac:dyDescent="0.3"/>
    <row r="886" hidden="1" x14ac:dyDescent="0.3"/>
    <row r="887" hidden="1" x14ac:dyDescent="0.3"/>
    <row r="888" hidden="1" x14ac:dyDescent="0.3"/>
    <row r="889" hidden="1" x14ac:dyDescent="0.3"/>
    <row r="890" hidden="1" x14ac:dyDescent="0.3"/>
    <row r="891" hidden="1" x14ac:dyDescent="0.3"/>
    <row r="892" hidden="1" x14ac:dyDescent="0.3"/>
    <row r="893" hidden="1" x14ac:dyDescent="0.3"/>
    <row r="894" hidden="1" x14ac:dyDescent="0.3"/>
    <row r="895" hidden="1" x14ac:dyDescent="0.3"/>
    <row r="896" hidden="1" x14ac:dyDescent="0.3"/>
    <row r="897" hidden="1" x14ac:dyDescent="0.3"/>
    <row r="898" hidden="1" x14ac:dyDescent="0.3"/>
    <row r="899" hidden="1" x14ac:dyDescent="0.3"/>
    <row r="900" hidden="1" x14ac:dyDescent="0.3"/>
    <row r="901" hidden="1" x14ac:dyDescent="0.3"/>
    <row r="902" hidden="1" x14ac:dyDescent="0.3"/>
    <row r="903" hidden="1" x14ac:dyDescent="0.3"/>
    <row r="904" hidden="1" x14ac:dyDescent="0.3"/>
    <row r="905" hidden="1" x14ac:dyDescent="0.3"/>
    <row r="906" hidden="1" x14ac:dyDescent="0.3"/>
    <row r="907" hidden="1" x14ac:dyDescent="0.3"/>
    <row r="908" hidden="1" x14ac:dyDescent="0.3"/>
    <row r="909" hidden="1" x14ac:dyDescent="0.3"/>
    <row r="910" hidden="1" x14ac:dyDescent="0.3"/>
    <row r="911" hidden="1" x14ac:dyDescent="0.3"/>
    <row r="912" hidden="1" x14ac:dyDescent="0.3"/>
    <row r="913" hidden="1" x14ac:dyDescent="0.3"/>
    <row r="914" hidden="1" x14ac:dyDescent="0.3"/>
    <row r="915" hidden="1" x14ac:dyDescent="0.3"/>
    <row r="916" hidden="1" x14ac:dyDescent="0.3"/>
    <row r="917" hidden="1" x14ac:dyDescent="0.3"/>
    <row r="918" hidden="1" x14ac:dyDescent="0.3"/>
    <row r="919" hidden="1" x14ac:dyDescent="0.3"/>
    <row r="920" hidden="1" x14ac:dyDescent="0.3"/>
    <row r="921" hidden="1" x14ac:dyDescent="0.3"/>
    <row r="922" hidden="1" x14ac:dyDescent="0.3"/>
    <row r="923" hidden="1" x14ac:dyDescent="0.3"/>
    <row r="924" hidden="1" x14ac:dyDescent="0.3"/>
    <row r="925" hidden="1" x14ac:dyDescent="0.3"/>
    <row r="926" hidden="1" x14ac:dyDescent="0.3"/>
    <row r="927" hidden="1" x14ac:dyDescent="0.3"/>
    <row r="928" hidden="1" x14ac:dyDescent="0.3"/>
    <row r="929" hidden="1" x14ac:dyDescent="0.3"/>
    <row r="930" hidden="1" x14ac:dyDescent="0.3"/>
    <row r="931" hidden="1" x14ac:dyDescent="0.3"/>
    <row r="932" hidden="1" x14ac:dyDescent="0.3"/>
    <row r="933" hidden="1" x14ac:dyDescent="0.3"/>
    <row r="934" hidden="1" x14ac:dyDescent="0.3"/>
    <row r="935" hidden="1" x14ac:dyDescent="0.3"/>
    <row r="936" hidden="1" x14ac:dyDescent="0.3"/>
    <row r="937" hidden="1" x14ac:dyDescent="0.3"/>
    <row r="938" hidden="1" x14ac:dyDescent="0.3"/>
    <row r="939" hidden="1" x14ac:dyDescent="0.3"/>
    <row r="940" hidden="1" x14ac:dyDescent="0.3"/>
    <row r="941" hidden="1" x14ac:dyDescent="0.3"/>
    <row r="942" hidden="1" x14ac:dyDescent="0.3"/>
    <row r="943" hidden="1" x14ac:dyDescent="0.3"/>
    <row r="944" hidden="1" x14ac:dyDescent="0.3"/>
    <row r="945" hidden="1" x14ac:dyDescent="0.3"/>
    <row r="946" hidden="1" x14ac:dyDescent="0.3"/>
    <row r="947" hidden="1" x14ac:dyDescent="0.3"/>
    <row r="948" hidden="1" x14ac:dyDescent="0.3"/>
    <row r="949" hidden="1" x14ac:dyDescent="0.3"/>
    <row r="950" hidden="1" x14ac:dyDescent="0.3"/>
    <row r="951" hidden="1" x14ac:dyDescent="0.3"/>
    <row r="952" hidden="1" x14ac:dyDescent="0.3"/>
    <row r="953" hidden="1" x14ac:dyDescent="0.3"/>
    <row r="954" hidden="1" x14ac:dyDescent="0.3"/>
    <row r="955" hidden="1" x14ac:dyDescent="0.3"/>
    <row r="956" hidden="1" x14ac:dyDescent="0.3"/>
    <row r="957" hidden="1" x14ac:dyDescent="0.3"/>
    <row r="958" hidden="1" x14ac:dyDescent="0.3"/>
    <row r="959" hidden="1" x14ac:dyDescent="0.3"/>
    <row r="960" hidden="1" x14ac:dyDescent="0.3"/>
    <row r="961" hidden="1" x14ac:dyDescent="0.3"/>
    <row r="962" hidden="1" x14ac:dyDescent="0.3"/>
    <row r="963" hidden="1" x14ac:dyDescent="0.3"/>
    <row r="964" hidden="1" x14ac:dyDescent="0.3"/>
    <row r="965" hidden="1" x14ac:dyDescent="0.3"/>
    <row r="966" hidden="1" x14ac:dyDescent="0.3"/>
    <row r="967" hidden="1" x14ac:dyDescent="0.3"/>
    <row r="968" hidden="1" x14ac:dyDescent="0.3"/>
    <row r="969" hidden="1" x14ac:dyDescent="0.3"/>
    <row r="970" hidden="1" x14ac:dyDescent="0.3"/>
    <row r="971" hidden="1" x14ac:dyDescent="0.3"/>
    <row r="972" hidden="1" x14ac:dyDescent="0.3"/>
    <row r="973" hidden="1" x14ac:dyDescent="0.3"/>
    <row r="974" hidden="1" x14ac:dyDescent="0.3"/>
    <row r="975" hidden="1" x14ac:dyDescent="0.3"/>
    <row r="976" hidden="1" x14ac:dyDescent="0.3"/>
    <row r="977" hidden="1" x14ac:dyDescent="0.3"/>
    <row r="978" hidden="1" x14ac:dyDescent="0.3"/>
    <row r="979" hidden="1" x14ac:dyDescent="0.3"/>
    <row r="980" hidden="1" x14ac:dyDescent="0.3"/>
    <row r="981" hidden="1" x14ac:dyDescent="0.3"/>
    <row r="982" hidden="1" x14ac:dyDescent="0.3"/>
    <row r="983" hidden="1" x14ac:dyDescent="0.3"/>
    <row r="984" hidden="1" x14ac:dyDescent="0.3"/>
    <row r="985" hidden="1" x14ac:dyDescent="0.3"/>
    <row r="986" hidden="1" x14ac:dyDescent="0.3"/>
    <row r="987" hidden="1" x14ac:dyDescent="0.3"/>
    <row r="988" hidden="1" x14ac:dyDescent="0.3"/>
    <row r="989" hidden="1" x14ac:dyDescent="0.3"/>
    <row r="990" hidden="1" x14ac:dyDescent="0.3"/>
    <row r="991" hidden="1" x14ac:dyDescent="0.3"/>
    <row r="992" hidden="1" x14ac:dyDescent="0.3"/>
    <row r="993" hidden="1" x14ac:dyDescent="0.3"/>
    <row r="994" hidden="1" x14ac:dyDescent="0.3"/>
    <row r="995" hidden="1" x14ac:dyDescent="0.3"/>
    <row r="996" hidden="1" x14ac:dyDescent="0.3"/>
    <row r="997" hidden="1" x14ac:dyDescent="0.3"/>
    <row r="998" hidden="1" x14ac:dyDescent="0.3"/>
    <row r="999" hidden="1" x14ac:dyDescent="0.3"/>
    <row r="1000" hidden="1" x14ac:dyDescent="0.3"/>
    <row r="1001" hidden="1" x14ac:dyDescent="0.3"/>
    <row r="1002" hidden="1" x14ac:dyDescent="0.3"/>
    <row r="1003" hidden="1" x14ac:dyDescent="0.3"/>
    <row r="1004" hidden="1" x14ac:dyDescent="0.3"/>
    <row r="1005" hidden="1" x14ac:dyDescent="0.3"/>
    <row r="1006" hidden="1" x14ac:dyDescent="0.3"/>
    <row r="1007" hidden="1" x14ac:dyDescent="0.3"/>
    <row r="1008" hidden="1" x14ac:dyDescent="0.3"/>
    <row r="1009" hidden="1" x14ac:dyDescent="0.3"/>
    <row r="1010" hidden="1" x14ac:dyDescent="0.3"/>
    <row r="1011" hidden="1" x14ac:dyDescent="0.3"/>
    <row r="1012" hidden="1" x14ac:dyDescent="0.3"/>
    <row r="1013" hidden="1" x14ac:dyDescent="0.3"/>
    <row r="1014" hidden="1" x14ac:dyDescent="0.3"/>
    <row r="1015" hidden="1" x14ac:dyDescent="0.3"/>
    <row r="1016" hidden="1" x14ac:dyDescent="0.3"/>
    <row r="1017" hidden="1" x14ac:dyDescent="0.3"/>
    <row r="1018" hidden="1" x14ac:dyDescent="0.3"/>
    <row r="1019" hidden="1" x14ac:dyDescent="0.3"/>
    <row r="1020" hidden="1" x14ac:dyDescent="0.3"/>
    <row r="1021" hidden="1" x14ac:dyDescent="0.3"/>
    <row r="1022" hidden="1" x14ac:dyDescent="0.3"/>
    <row r="1023" hidden="1" x14ac:dyDescent="0.3"/>
    <row r="1024" hidden="1" x14ac:dyDescent="0.3"/>
    <row r="1025" hidden="1" x14ac:dyDescent="0.3"/>
    <row r="1026" hidden="1" x14ac:dyDescent="0.3"/>
    <row r="1027" hidden="1" x14ac:dyDescent="0.3"/>
    <row r="1028" hidden="1" x14ac:dyDescent="0.3"/>
    <row r="1029" hidden="1" x14ac:dyDescent="0.3"/>
    <row r="1030" hidden="1" x14ac:dyDescent="0.3"/>
    <row r="1031" hidden="1" x14ac:dyDescent="0.3"/>
    <row r="1032" hidden="1" x14ac:dyDescent="0.3"/>
    <row r="1033" hidden="1" x14ac:dyDescent="0.3"/>
    <row r="1034" hidden="1" x14ac:dyDescent="0.3"/>
    <row r="1035" hidden="1" x14ac:dyDescent="0.3"/>
    <row r="1036" hidden="1" x14ac:dyDescent="0.3"/>
    <row r="1037" hidden="1" x14ac:dyDescent="0.3"/>
    <row r="1038" hidden="1" x14ac:dyDescent="0.3"/>
    <row r="1039" hidden="1" x14ac:dyDescent="0.3"/>
    <row r="1040" hidden="1" x14ac:dyDescent="0.3"/>
    <row r="1041" hidden="1" x14ac:dyDescent="0.3"/>
    <row r="1042" hidden="1" x14ac:dyDescent="0.3"/>
    <row r="1043" hidden="1" x14ac:dyDescent="0.3"/>
    <row r="1044" hidden="1" x14ac:dyDescent="0.3"/>
    <row r="1045" hidden="1" x14ac:dyDescent="0.3"/>
    <row r="1046" hidden="1" x14ac:dyDescent="0.3"/>
    <row r="1047" hidden="1" x14ac:dyDescent="0.3"/>
    <row r="1048" hidden="1" x14ac:dyDescent="0.3"/>
    <row r="1049" hidden="1" x14ac:dyDescent="0.3"/>
    <row r="1050" hidden="1" x14ac:dyDescent="0.3"/>
    <row r="1051" hidden="1" x14ac:dyDescent="0.3"/>
    <row r="1052" hidden="1" x14ac:dyDescent="0.3"/>
    <row r="1053" hidden="1" x14ac:dyDescent="0.3"/>
    <row r="1054" hidden="1" x14ac:dyDescent="0.3"/>
    <row r="1055" hidden="1" x14ac:dyDescent="0.3"/>
    <row r="1056" hidden="1" x14ac:dyDescent="0.3"/>
    <row r="1057" hidden="1" x14ac:dyDescent="0.3"/>
    <row r="1058" hidden="1" x14ac:dyDescent="0.3"/>
    <row r="1059" hidden="1" x14ac:dyDescent="0.3"/>
    <row r="1060" hidden="1" x14ac:dyDescent="0.3"/>
    <row r="1061" hidden="1" x14ac:dyDescent="0.3"/>
    <row r="1062" hidden="1" x14ac:dyDescent="0.3"/>
    <row r="1063" hidden="1" x14ac:dyDescent="0.3"/>
    <row r="1064" hidden="1" x14ac:dyDescent="0.3"/>
    <row r="1065" hidden="1" x14ac:dyDescent="0.3"/>
    <row r="1066" hidden="1" x14ac:dyDescent="0.3"/>
    <row r="1067" hidden="1" x14ac:dyDescent="0.3"/>
    <row r="1068" hidden="1" x14ac:dyDescent="0.3"/>
    <row r="1069" hidden="1" x14ac:dyDescent="0.3"/>
    <row r="1070" hidden="1" x14ac:dyDescent="0.3"/>
    <row r="1071" hidden="1" x14ac:dyDescent="0.3"/>
    <row r="1072" hidden="1" x14ac:dyDescent="0.3"/>
  </sheetData>
  <autoFilter ref="H1:H1071" xr:uid="{ABB4A8E0-4999-4B7E-BDE3-EF6CA1E3BC0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E3" activePane="bottomRight" state="frozen"/>
      <selection activeCell="C2" sqref="C2"/>
      <selection pane="topRight" activeCell="C2" sqref="C2"/>
      <selection pane="bottomLeft" activeCell="C2" sqref="C2"/>
      <selection pane="bottomRight" activeCell="B1" sqref="B1:E1"/>
    </sheetView>
  </sheetViews>
  <sheetFormatPr baseColWidth="10" defaultColWidth="0" defaultRowHeight="12" zeroHeight="1" x14ac:dyDescent="0.3"/>
  <cols>
    <col min="1" max="1" width="2.5546875" style="2" customWidth="1"/>
    <col min="2" max="2" width="36" style="2" bestFit="1" customWidth="1"/>
    <col min="3" max="3" width="7.44140625" style="39" customWidth="1"/>
    <col min="4" max="4" width="14.44140625" style="39" customWidth="1"/>
    <col min="5" max="5" width="41.5546875" style="40" customWidth="1"/>
    <col min="6" max="6" width="70.109375" style="40" customWidth="1"/>
    <col min="7" max="7" width="13.88671875" style="2" customWidth="1"/>
    <col min="8" max="8" width="18.5546875" style="57" bestFit="1" customWidth="1"/>
    <col min="9" max="9" width="49" style="40" customWidth="1"/>
    <col min="10" max="10" width="2.5546875" style="2" customWidth="1"/>
    <col min="11" max="16384" width="11.44140625" style="2" hidden="1"/>
  </cols>
  <sheetData>
    <row r="1" spans="1:10" ht="12" customHeight="1" x14ac:dyDescent="0.3">
      <c r="A1" s="304"/>
      <c r="B1" s="960"/>
      <c r="C1" s="960"/>
      <c r="D1" s="960"/>
      <c r="E1" s="960"/>
      <c r="F1" s="305"/>
      <c r="G1" s="304"/>
      <c r="H1" s="309"/>
      <c r="I1" s="305"/>
      <c r="J1" s="304"/>
    </row>
    <row r="2" spans="1:10" s="296" customFormat="1" ht="24" customHeight="1" x14ac:dyDescent="0.3">
      <c r="A2" s="354"/>
      <c r="B2" s="77" t="s">
        <v>53</v>
      </c>
      <c r="C2" s="77" t="s">
        <v>1</v>
      </c>
      <c r="D2" s="77" t="s">
        <v>55</v>
      </c>
      <c r="E2" s="77" t="s">
        <v>23</v>
      </c>
      <c r="F2" s="77" t="s">
        <v>2497</v>
      </c>
      <c r="G2" s="77" t="s">
        <v>2496</v>
      </c>
      <c r="H2" s="77" t="s">
        <v>2495</v>
      </c>
      <c r="I2" s="77"/>
      <c r="J2" s="349"/>
    </row>
    <row r="3" spans="1:10" ht="36" x14ac:dyDescent="0.3">
      <c r="A3" s="304"/>
      <c r="B3" s="963" t="s">
        <v>39</v>
      </c>
      <c r="C3" s="965" t="s">
        <v>3</v>
      </c>
      <c r="D3" s="965" t="s">
        <v>4548</v>
      </c>
      <c r="E3" s="963" t="s">
        <v>505</v>
      </c>
      <c r="F3" s="72" t="s">
        <v>2502</v>
      </c>
      <c r="G3" s="50" t="s">
        <v>171</v>
      </c>
      <c r="H3" s="49" t="s">
        <v>2255</v>
      </c>
      <c r="I3" s="72" t="str">
        <f>VLOOKUP(H3,CódigosRetorno!A:B,2,FALSE)</f>
        <v>El XML no contiene el tag ext:UBLExtensions/ext:UBLExtension/ext:ExtensionContent/ds:Signature/@Id</v>
      </c>
      <c r="J3" s="304"/>
    </row>
    <row r="4" spans="1:10" ht="24" x14ac:dyDescent="0.3">
      <c r="A4" s="304"/>
      <c r="B4" s="963"/>
      <c r="C4" s="965"/>
      <c r="D4" s="965"/>
      <c r="E4" s="963"/>
      <c r="F4" s="72" t="s">
        <v>2751</v>
      </c>
      <c r="G4" s="50" t="s">
        <v>171</v>
      </c>
      <c r="H4" s="49" t="s">
        <v>2256</v>
      </c>
      <c r="I4" s="72" t="s">
        <v>507</v>
      </c>
      <c r="J4" s="304"/>
    </row>
    <row r="5" spans="1:10" ht="36" x14ac:dyDescent="0.3">
      <c r="A5" s="304"/>
      <c r="B5" s="963"/>
      <c r="C5" s="965"/>
      <c r="D5" s="965"/>
      <c r="E5" s="963" t="s">
        <v>508</v>
      </c>
      <c r="F5" s="72" t="s">
        <v>2502</v>
      </c>
      <c r="G5" s="50" t="s">
        <v>171</v>
      </c>
      <c r="H5" s="49" t="s">
        <v>2252</v>
      </c>
      <c r="I5" s="72" t="s">
        <v>509</v>
      </c>
      <c r="J5" s="304"/>
    </row>
    <row r="6" spans="1:10" ht="30.75" customHeight="1" x14ac:dyDescent="0.3">
      <c r="A6" s="304"/>
      <c r="B6" s="963"/>
      <c r="C6" s="965"/>
      <c r="D6" s="965"/>
      <c r="E6" s="963"/>
      <c r="F6" s="72" t="s">
        <v>2751</v>
      </c>
      <c r="G6" s="50" t="s">
        <v>171</v>
      </c>
      <c r="H6" s="49" t="s">
        <v>2254</v>
      </c>
      <c r="I6" s="72" t="s">
        <v>2253</v>
      </c>
      <c r="J6" s="304"/>
    </row>
    <row r="7" spans="1:10" ht="36" x14ac:dyDescent="0.3">
      <c r="A7" s="304"/>
      <c r="B7" s="963"/>
      <c r="C7" s="965"/>
      <c r="D7" s="965"/>
      <c r="E7" s="963" t="s">
        <v>510</v>
      </c>
      <c r="F7" s="72" t="s">
        <v>2502</v>
      </c>
      <c r="G7" s="50" t="s">
        <v>171</v>
      </c>
      <c r="H7" s="49" t="s">
        <v>2250</v>
      </c>
      <c r="I7" s="72" t="s">
        <v>512</v>
      </c>
      <c r="J7" s="304"/>
    </row>
    <row r="8" spans="1:10" ht="26.25" customHeight="1" x14ac:dyDescent="0.3">
      <c r="A8" s="304"/>
      <c r="B8" s="963"/>
      <c r="C8" s="965"/>
      <c r="D8" s="965"/>
      <c r="E8" s="963"/>
      <c r="F8" s="72" t="s">
        <v>2751</v>
      </c>
      <c r="G8" s="50" t="s">
        <v>171</v>
      </c>
      <c r="H8" s="49" t="s">
        <v>2251</v>
      </c>
      <c r="I8" s="72" t="s">
        <v>511</v>
      </c>
      <c r="J8" s="304"/>
    </row>
    <row r="9" spans="1:10" ht="36" x14ac:dyDescent="0.3">
      <c r="A9" s="304"/>
      <c r="B9" s="963"/>
      <c r="C9" s="965"/>
      <c r="D9" s="965"/>
      <c r="E9" s="963" t="s">
        <v>629</v>
      </c>
      <c r="F9" s="72" t="s">
        <v>2502</v>
      </c>
      <c r="G9" s="50" t="s">
        <v>171</v>
      </c>
      <c r="H9" s="49" t="s">
        <v>2248</v>
      </c>
      <c r="I9" s="72" t="s">
        <v>513</v>
      </c>
      <c r="J9" s="304"/>
    </row>
    <row r="10" spans="1:10" ht="24" x14ac:dyDescent="0.3">
      <c r="A10" s="304"/>
      <c r="B10" s="963"/>
      <c r="C10" s="965"/>
      <c r="D10" s="965"/>
      <c r="E10" s="963"/>
      <c r="F10" s="72" t="s">
        <v>2504</v>
      </c>
      <c r="G10" s="50" t="s">
        <v>171</v>
      </c>
      <c r="H10" s="49" t="s">
        <v>2249</v>
      </c>
      <c r="I10" s="72" t="s">
        <v>514</v>
      </c>
      <c r="J10" s="304"/>
    </row>
    <row r="11" spans="1:10" ht="36" x14ac:dyDescent="0.3">
      <c r="A11" s="304"/>
      <c r="B11" s="963"/>
      <c r="C11" s="965"/>
      <c r="D11" s="965"/>
      <c r="E11" s="961" t="s">
        <v>630</v>
      </c>
      <c r="F11" s="72" t="s">
        <v>2502</v>
      </c>
      <c r="G11" s="50" t="s">
        <v>171</v>
      </c>
      <c r="H11" s="49" t="s">
        <v>2246</v>
      </c>
      <c r="I11" s="72" t="s">
        <v>515</v>
      </c>
      <c r="J11" s="304"/>
    </row>
    <row r="12" spans="1:10" ht="24" x14ac:dyDescent="0.3">
      <c r="A12" s="304"/>
      <c r="B12" s="963"/>
      <c r="C12" s="965"/>
      <c r="D12" s="965"/>
      <c r="E12" s="962"/>
      <c r="F12" s="72" t="s">
        <v>2751</v>
      </c>
      <c r="G12" s="50" t="s">
        <v>171</v>
      </c>
      <c r="H12" s="49" t="s">
        <v>2247</v>
      </c>
      <c r="I12" s="72" t="s">
        <v>516</v>
      </c>
      <c r="J12" s="304"/>
    </row>
    <row r="13" spans="1:10" ht="36" x14ac:dyDescent="0.3">
      <c r="A13" s="304"/>
      <c r="B13" s="963"/>
      <c r="C13" s="965"/>
      <c r="D13" s="965"/>
      <c r="E13" s="963" t="s">
        <v>631</v>
      </c>
      <c r="F13" s="72" t="s">
        <v>2502</v>
      </c>
      <c r="G13" s="50" t="s">
        <v>171</v>
      </c>
      <c r="H13" s="49" t="s">
        <v>2244</v>
      </c>
      <c r="I13" s="72" t="s">
        <v>517</v>
      </c>
      <c r="J13" s="304"/>
    </row>
    <row r="14" spans="1:10" ht="24" x14ac:dyDescent="0.3">
      <c r="A14" s="304"/>
      <c r="B14" s="963"/>
      <c r="C14" s="965"/>
      <c r="D14" s="965"/>
      <c r="E14" s="963"/>
      <c r="F14" s="72" t="s">
        <v>2751</v>
      </c>
      <c r="G14" s="50" t="s">
        <v>171</v>
      </c>
      <c r="H14" s="49" t="s">
        <v>2245</v>
      </c>
      <c r="I14" s="72" t="s">
        <v>518</v>
      </c>
      <c r="J14" s="304"/>
    </row>
    <row r="15" spans="1:10" ht="36" x14ac:dyDescent="0.3">
      <c r="A15" s="304"/>
      <c r="B15" s="963"/>
      <c r="C15" s="965"/>
      <c r="D15" s="965"/>
      <c r="E15" s="72" t="s">
        <v>632</v>
      </c>
      <c r="F15" s="72" t="s">
        <v>2502</v>
      </c>
      <c r="G15" s="50" t="s">
        <v>171</v>
      </c>
      <c r="H15" s="49" t="s">
        <v>2241</v>
      </c>
      <c r="I15" s="72" t="s">
        <v>519</v>
      </c>
      <c r="J15" s="304"/>
    </row>
    <row r="16" spans="1:10" ht="24" x14ac:dyDescent="0.3">
      <c r="A16" s="304"/>
      <c r="B16" s="963"/>
      <c r="C16" s="965"/>
      <c r="D16" s="965"/>
      <c r="E16" s="963" t="s">
        <v>633</v>
      </c>
      <c r="F16" s="72" t="s">
        <v>2502</v>
      </c>
      <c r="G16" s="50" t="s">
        <v>171</v>
      </c>
      <c r="H16" s="49" t="s">
        <v>2239</v>
      </c>
      <c r="I16" s="72" t="s">
        <v>521</v>
      </c>
      <c r="J16" s="304"/>
    </row>
    <row r="17" spans="1:10" ht="24" x14ac:dyDescent="0.3">
      <c r="A17" s="304"/>
      <c r="B17" s="963"/>
      <c r="C17" s="965"/>
      <c r="D17" s="965"/>
      <c r="E17" s="963"/>
      <c r="F17" s="72" t="s">
        <v>2505</v>
      </c>
      <c r="G17" s="50" t="s">
        <v>171</v>
      </c>
      <c r="H17" s="49" t="s">
        <v>2240</v>
      </c>
      <c r="I17" s="72" t="s">
        <v>520</v>
      </c>
      <c r="J17" s="304"/>
    </row>
    <row r="18" spans="1:10" ht="36" x14ac:dyDescent="0.3">
      <c r="A18" s="304"/>
      <c r="B18" s="963"/>
      <c r="C18" s="965"/>
      <c r="D18" s="965"/>
      <c r="E18" s="963" t="s">
        <v>634</v>
      </c>
      <c r="F18" s="72" t="s">
        <v>2502</v>
      </c>
      <c r="G18" s="50" t="s">
        <v>171</v>
      </c>
      <c r="H18" s="49" t="s">
        <v>2237</v>
      </c>
      <c r="I18" s="72" t="s">
        <v>522</v>
      </c>
      <c r="J18" s="304"/>
    </row>
    <row r="19" spans="1:10" ht="24" x14ac:dyDescent="0.3">
      <c r="A19" s="304"/>
      <c r="B19" s="963"/>
      <c r="C19" s="965"/>
      <c r="D19" s="965"/>
      <c r="E19" s="963"/>
      <c r="F19" s="72" t="s">
        <v>2505</v>
      </c>
      <c r="G19" s="50" t="s">
        <v>171</v>
      </c>
      <c r="H19" s="49" t="s">
        <v>2238</v>
      </c>
      <c r="I19" s="72" t="s">
        <v>523</v>
      </c>
      <c r="J19" s="304"/>
    </row>
    <row r="20" spans="1:10" x14ac:dyDescent="0.3">
      <c r="A20" s="304"/>
      <c r="B20" s="963"/>
      <c r="C20" s="965"/>
      <c r="D20" s="965"/>
      <c r="E20" s="73" t="s">
        <v>495</v>
      </c>
      <c r="F20" s="72"/>
      <c r="G20" s="143" t="s">
        <v>163</v>
      </c>
      <c r="H20" s="50" t="s">
        <v>163</v>
      </c>
      <c r="I20" s="72" t="s">
        <v>163</v>
      </c>
      <c r="J20" s="304"/>
    </row>
    <row r="21" spans="1:10" ht="15" customHeight="1" x14ac:dyDescent="0.3">
      <c r="A21" s="304"/>
      <c r="B21" s="963"/>
      <c r="C21" s="965"/>
      <c r="D21" s="965"/>
      <c r="E21" s="963" t="s">
        <v>494</v>
      </c>
      <c r="F21" s="72" t="s">
        <v>2502</v>
      </c>
      <c r="G21" s="50" t="s">
        <v>171</v>
      </c>
      <c r="H21" s="49" t="s">
        <v>2264</v>
      </c>
      <c r="I21" s="72" t="s">
        <v>496</v>
      </c>
      <c r="J21" s="304"/>
    </row>
    <row r="22" spans="1:10" ht="24" customHeight="1" x14ac:dyDescent="0.3">
      <c r="A22" s="304"/>
      <c r="B22" s="963"/>
      <c r="C22" s="965"/>
      <c r="D22" s="965"/>
      <c r="E22" s="963"/>
      <c r="F22" s="72" t="s">
        <v>2751</v>
      </c>
      <c r="G22" s="50" t="s">
        <v>171</v>
      </c>
      <c r="H22" s="49" t="s">
        <v>2263</v>
      </c>
      <c r="I22" s="72" t="s">
        <v>497</v>
      </c>
      <c r="J22" s="304"/>
    </row>
    <row r="23" spans="1:10" ht="26.25" customHeight="1" x14ac:dyDescent="0.3">
      <c r="A23" s="304"/>
      <c r="B23" s="963"/>
      <c r="C23" s="965"/>
      <c r="D23" s="965"/>
      <c r="E23" s="963" t="s">
        <v>498</v>
      </c>
      <c r="F23" s="72" t="s">
        <v>2502</v>
      </c>
      <c r="G23" s="50" t="s">
        <v>171</v>
      </c>
      <c r="H23" s="49" t="s">
        <v>2261</v>
      </c>
      <c r="I23" s="72" t="s">
        <v>500</v>
      </c>
      <c r="J23" s="304"/>
    </row>
    <row r="24" spans="1:10" ht="24" x14ac:dyDescent="0.3">
      <c r="A24" s="304"/>
      <c r="B24" s="963"/>
      <c r="C24" s="965"/>
      <c r="D24" s="965"/>
      <c r="E24" s="963"/>
      <c r="F24" s="72" t="s">
        <v>2506</v>
      </c>
      <c r="G24" s="50" t="s">
        <v>171</v>
      </c>
      <c r="H24" s="49" t="s">
        <v>2262</v>
      </c>
      <c r="I24" s="72" t="s">
        <v>499</v>
      </c>
      <c r="J24" s="304"/>
    </row>
    <row r="25" spans="1:10" ht="24" x14ac:dyDescent="0.3">
      <c r="A25" s="304"/>
      <c r="B25" s="963"/>
      <c r="C25" s="965"/>
      <c r="D25" s="965"/>
      <c r="E25" s="964" t="s">
        <v>2507</v>
      </c>
      <c r="F25" s="72" t="s">
        <v>2502</v>
      </c>
      <c r="G25" s="50" t="s">
        <v>171</v>
      </c>
      <c r="H25" s="49" t="s">
        <v>2259</v>
      </c>
      <c r="I25" s="72" t="s">
        <v>502</v>
      </c>
      <c r="J25" s="304"/>
    </row>
    <row r="26" spans="1:10" ht="24" x14ac:dyDescent="0.3">
      <c r="A26" s="304"/>
      <c r="B26" s="963"/>
      <c r="C26" s="965"/>
      <c r="D26" s="965"/>
      <c r="E26" s="964"/>
      <c r="F26" s="72" t="s">
        <v>2751</v>
      </c>
      <c r="G26" s="50" t="s">
        <v>171</v>
      </c>
      <c r="H26" s="49" t="s">
        <v>2260</v>
      </c>
      <c r="I26" s="72" t="s">
        <v>501</v>
      </c>
      <c r="J26" s="304"/>
    </row>
    <row r="27" spans="1:10" ht="36" x14ac:dyDescent="0.3">
      <c r="A27" s="304"/>
      <c r="B27" s="963"/>
      <c r="C27" s="965"/>
      <c r="D27" s="965"/>
      <c r="E27" s="963" t="s">
        <v>2508</v>
      </c>
      <c r="F27" s="72" t="s">
        <v>2502</v>
      </c>
      <c r="G27" s="50" t="s">
        <v>171</v>
      </c>
      <c r="H27" s="49" t="s">
        <v>2257</v>
      </c>
      <c r="I27" s="72" t="s">
        <v>503</v>
      </c>
      <c r="J27" s="304"/>
    </row>
    <row r="28" spans="1:10" ht="24" x14ac:dyDescent="0.3">
      <c r="A28" s="304"/>
      <c r="B28" s="963"/>
      <c r="C28" s="965"/>
      <c r="D28" s="965"/>
      <c r="E28" s="963"/>
      <c r="F28" s="72" t="s">
        <v>2751</v>
      </c>
      <c r="G28" s="50" t="s">
        <v>171</v>
      </c>
      <c r="H28" s="49" t="s">
        <v>2258</v>
      </c>
      <c r="I28" s="72" t="s">
        <v>504</v>
      </c>
      <c r="J28" s="304"/>
    </row>
    <row r="29" spans="1:10" s="304" customFormat="1" ht="12" customHeight="1" x14ac:dyDescent="0.3">
      <c r="C29" s="306"/>
      <c r="D29" s="306"/>
      <c r="E29" s="305"/>
      <c r="F29" s="305"/>
      <c r="G29" s="307"/>
      <c r="H29" s="308"/>
      <c r="I29" s="305"/>
    </row>
    <row r="30" spans="1:10" hidden="1" x14ac:dyDescent="0.3">
      <c r="A30" s="304"/>
      <c r="G30" s="48"/>
      <c r="H30" s="58"/>
      <c r="J30" s="304"/>
    </row>
    <row r="31" spans="1:10" hidden="1" x14ac:dyDescent="0.3">
      <c r="A31" s="304"/>
      <c r="G31" s="48"/>
      <c r="H31" s="58"/>
      <c r="J31" s="304"/>
    </row>
    <row r="32" spans="1:10" hidden="1" x14ac:dyDescent="0.3">
      <c r="A32" s="304"/>
      <c r="G32" s="48"/>
      <c r="H32" s="58"/>
      <c r="J32" s="304"/>
    </row>
    <row r="33" spans="1:10" hidden="1" x14ac:dyDescent="0.3">
      <c r="A33" s="304"/>
      <c r="G33" s="48"/>
      <c r="H33" s="58"/>
      <c r="J33" s="304"/>
    </row>
    <row r="34" spans="1:10" hidden="1" x14ac:dyDescent="0.3">
      <c r="A34" s="304"/>
      <c r="G34" s="48"/>
      <c r="H34" s="58"/>
      <c r="J34" s="304"/>
    </row>
    <row r="35" spans="1:10" hidden="1" x14ac:dyDescent="0.3">
      <c r="A35" s="304"/>
      <c r="G35" s="48"/>
      <c r="H35" s="58"/>
      <c r="J35" s="304"/>
    </row>
    <row r="36" spans="1:10" hidden="1" x14ac:dyDescent="0.3">
      <c r="A36" s="304"/>
      <c r="G36" s="48"/>
      <c r="H36" s="58"/>
      <c r="J36" s="304"/>
    </row>
    <row r="37" spans="1:10" hidden="1" x14ac:dyDescent="0.3">
      <c r="A37" s="304"/>
      <c r="G37" s="48"/>
      <c r="H37" s="58"/>
      <c r="J37" s="304"/>
    </row>
    <row r="38" spans="1:10" hidden="1" x14ac:dyDescent="0.3">
      <c r="A38" s="304"/>
      <c r="G38" s="48"/>
      <c r="H38" s="58"/>
      <c r="J38" s="304"/>
    </row>
    <row r="39" spans="1:10" hidden="1" x14ac:dyDescent="0.3">
      <c r="A39" s="304"/>
      <c r="G39" s="48"/>
      <c r="H39" s="58"/>
      <c r="J39" s="304"/>
    </row>
    <row r="40" spans="1:10" hidden="1" x14ac:dyDescent="0.3">
      <c r="A40" s="304"/>
      <c r="G40" s="48"/>
      <c r="H40" s="58"/>
      <c r="J40" s="304"/>
    </row>
    <row r="41" spans="1:10" hidden="1" x14ac:dyDescent="0.3">
      <c r="A41" s="304"/>
      <c r="G41" s="48"/>
      <c r="H41" s="58"/>
      <c r="J41" s="304"/>
    </row>
    <row r="42" spans="1:10" hidden="1" x14ac:dyDescent="0.3">
      <c r="A42" s="304"/>
      <c r="G42" s="48"/>
      <c r="H42" s="58"/>
      <c r="J42" s="304"/>
    </row>
    <row r="43" spans="1:10" hidden="1" x14ac:dyDescent="0.3">
      <c r="A43" s="304"/>
      <c r="G43" s="48"/>
      <c r="H43" s="58"/>
      <c r="J43" s="304"/>
    </row>
    <row r="44" spans="1:10" hidden="1" x14ac:dyDescent="0.3">
      <c r="A44" s="304"/>
      <c r="G44" s="48"/>
      <c r="H44" s="58"/>
      <c r="J44" s="304"/>
    </row>
    <row r="45" spans="1:10" hidden="1" x14ac:dyDescent="0.3">
      <c r="A45" s="304"/>
      <c r="G45" s="48"/>
      <c r="H45" s="58"/>
      <c r="J45" s="304"/>
    </row>
    <row r="46" spans="1:10" hidden="1" x14ac:dyDescent="0.3">
      <c r="A46" s="304"/>
      <c r="G46" s="48"/>
      <c r="H46" s="58"/>
      <c r="J46" s="304"/>
    </row>
    <row r="47" spans="1:10" hidden="1" x14ac:dyDescent="0.3">
      <c r="A47" s="304"/>
      <c r="G47" s="48"/>
      <c r="H47" s="58"/>
      <c r="J47" s="304"/>
    </row>
    <row r="48" spans="1:10" hidden="1" x14ac:dyDescent="0.3">
      <c r="A48" s="304"/>
      <c r="G48" s="48"/>
      <c r="H48" s="58"/>
      <c r="J48" s="304"/>
    </row>
    <row r="49" spans="1:10" hidden="1" x14ac:dyDescent="0.3">
      <c r="A49" s="304"/>
      <c r="G49" s="48"/>
      <c r="H49" s="58"/>
      <c r="J49" s="304"/>
    </row>
    <row r="50" spans="1:10" hidden="1" x14ac:dyDescent="0.3">
      <c r="A50" s="304"/>
      <c r="G50" s="48"/>
      <c r="H50" s="58"/>
      <c r="J50" s="304"/>
    </row>
    <row r="51" spans="1:10" hidden="1" x14ac:dyDescent="0.3">
      <c r="A51" s="304"/>
      <c r="G51" s="48"/>
      <c r="H51" s="58"/>
      <c r="J51" s="304"/>
    </row>
    <row r="52" spans="1:10" hidden="1" x14ac:dyDescent="0.3">
      <c r="A52" s="304"/>
      <c r="G52" s="48"/>
      <c r="H52" s="58"/>
      <c r="J52" s="304"/>
    </row>
    <row r="53" spans="1:10" hidden="1" x14ac:dyDescent="0.3">
      <c r="A53" s="304"/>
      <c r="G53" s="48"/>
      <c r="H53" s="58"/>
      <c r="J53" s="304"/>
    </row>
    <row r="54" spans="1:10" hidden="1" x14ac:dyDescent="0.3">
      <c r="A54" s="304"/>
      <c r="G54" s="48"/>
      <c r="H54" s="58"/>
      <c r="J54" s="304"/>
    </row>
    <row r="55" spans="1:10" hidden="1" x14ac:dyDescent="0.3">
      <c r="A55" s="304"/>
      <c r="G55" s="48"/>
      <c r="H55" s="58"/>
      <c r="J55" s="304"/>
    </row>
    <row r="56" spans="1:10" hidden="1" x14ac:dyDescent="0.3">
      <c r="A56" s="304"/>
      <c r="G56" s="48"/>
      <c r="H56" s="58"/>
      <c r="J56" s="304"/>
    </row>
    <row r="57" spans="1:10" hidden="1" x14ac:dyDescent="0.3">
      <c r="A57" s="304"/>
      <c r="G57" s="48"/>
      <c r="H57" s="58"/>
      <c r="J57" s="304"/>
    </row>
    <row r="58" spans="1:10" hidden="1" x14ac:dyDescent="0.3">
      <c r="A58" s="304"/>
      <c r="G58" s="48"/>
      <c r="H58" s="58"/>
      <c r="J58" s="304"/>
    </row>
    <row r="59" spans="1:10" hidden="1" x14ac:dyDescent="0.3">
      <c r="A59" s="304"/>
      <c r="G59" s="48"/>
      <c r="H59" s="58"/>
      <c r="J59" s="304"/>
    </row>
    <row r="60" spans="1:10" hidden="1" x14ac:dyDescent="0.3">
      <c r="A60" s="304"/>
      <c r="G60" s="48"/>
      <c r="H60" s="58"/>
      <c r="J60" s="304"/>
    </row>
    <row r="61" spans="1:10" hidden="1" x14ac:dyDescent="0.3">
      <c r="A61" s="304"/>
      <c r="G61" s="48"/>
      <c r="H61" s="58"/>
      <c r="J61" s="304"/>
    </row>
    <row r="62" spans="1:10" hidden="1" x14ac:dyDescent="0.3">
      <c r="A62" s="304"/>
      <c r="G62" s="48"/>
      <c r="H62" s="58"/>
      <c r="J62" s="304"/>
    </row>
    <row r="63" spans="1:10" hidden="1" x14ac:dyDescent="0.3">
      <c r="A63" s="304"/>
      <c r="G63" s="48"/>
      <c r="H63" s="58"/>
      <c r="J63" s="304"/>
    </row>
    <row r="64" spans="1:10" hidden="1" x14ac:dyDescent="0.3">
      <c r="A64" s="304"/>
      <c r="G64" s="48"/>
      <c r="H64" s="58"/>
      <c r="J64" s="304"/>
    </row>
    <row r="65" spans="1:10" hidden="1" x14ac:dyDescent="0.3">
      <c r="A65" s="304"/>
      <c r="G65" s="48"/>
      <c r="H65" s="58"/>
      <c r="J65" s="304"/>
    </row>
    <row r="66" spans="1:10" hidden="1" x14ac:dyDescent="0.3">
      <c r="A66" s="304"/>
      <c r="G66" s="48"/>
      <c r="H66" s="58"/>
      <c r="J66" s="304"/>
    </row>
    <row r="67" spans="1:10" hidden="1" x14ac:dyDescent="0.3">
      <c r="A67" s="304"/>
      <c r="G67" s="48"/>
      <c r="H67" s="58"/>
      <c r="J67" s="304"/>
    </row>
    <row r="68" spans="1:10" hidden="1" x14ac:dyDescent="0.3">
      <c r="A68" s="304"/>
      <c r="G68" s="48"/>
      <c r="H68" s="58"/>
      <c r="J68" s="304"/>
    </row>
    <row r="69" spans="1:10" hidden="1" x14ac:dyDescent="0.3">
      <c r="A69" s="304"/>
      <c r="G69" s="48"/>
      <c r="H69" s="58"/>
      <c r="J69" s="304"/>
    </row>
    <row r="70" spans="1:10" hidden="1" x14ac:dyDescent="0.3">
      <c r="A70" s="304"/>
      <c r="G70" s="48"/>
      <c r="H70" s="58"/>
      <c r="J70" s="304"/>
    </row>
    <row r="71" spans="1:10" hidden="1" x14ac:dyDescent="0.3">
      <c r="A71" s="304"/>
      <c r="G71" s="48"/>
      <c r="H71" s="58"/>
      <c r="J71" s="304"/>
    </row>
    <row r="72" spans="1:10" hidden="1" x14ac:dyDescent="0.3">
      <c r="A72" s="304"/>
      <c r="G72" s="48"/>
      <c r="H72" s="58"/>
      <c r="J72" s="304"/>
    </row>
    <row r="73" spans="1:10" hidden="1" x14ac:dyDescent="0.3">
      <c r="A73" s="304"/>
      <c r="G73" s="48"/>
      <c r="H73" s="58"/>
      <c r="J73" s="304"/>
    </row>
    <row r="74" spans="1:10" hidden="1" x14ac:dyDescent="0.3">
      <c r="A74" s="304"/>
      <c r="G74" s="48"/>
      <c r="H74" s="58"/>
      <c r="J74" s="304"/>
    </row>
    <row r="75" spans="1:10" hidden="1" x14ac:dyDescent="0.3">
      <c r="A75" s="304"/>
      <c r="G75" s="48"/>
      <c r="H75" s="58"/>
      <c r="J75" s="304"/>
    </row>
    <row r="76" spans="1:10" hidden="1" x14ac:dyDescent="0.3">
      <c r="A76" s="304"/>
      <c r="G76" s="48"/>
      <c r="H76" s="58"/>
      <c r="J76" s="304"/>
    </row>
    <row r="77" spans="1:10" hidden="1" x14ac:dyDescent="0.3">
      <c r="A77" s="304"/>
      <c r="G77" s="48"/>
      <c r="H77" s="58"/>
      <c r="J77" s="304"/>
    </row>
    <row r="78" spans="1:10" hidden="1" x14ac:dyDescent="0.3">
      <c r="A78" s="304"/>
      <c r="G78" s="48"/>
      <c r="H78" s="58"/>
      <c r="J78" s="304"/>
    </row>
    <row r="79" spans="1:10" hidden="1" x14ac:dyDescent="0.3">
      <c r="A79" s="304"/>
      <c r="G79" s="48"/>
      <c r="H79" s="58"/>
      <c r="J79" s="304"/>
    </row>
    <row r="80" spans="1:10" hidden="1" x14ac:dyDescent="0.3">
      <c r="A80" s="304"/>
      <c r="G80" s="48"/>
      <c r="H80" s="58"/>
      <c r="J80" s="304"/>
    </row>
    <row r="81" spans="1:10" hidden="1" x14ac:dyDescent="0.3">
      <c r="A81" s="304"/>
      <c r="G81" s="48"/>
      <c r="H81" s="58"/>
      <c r="J81" s="304"/>
    </row>
    <row r="82" spans="1:10" hidden="1" x14ac:dyDescent="0.3">
      <c r="A82" s="304"/>
      <c r="G82" s="48"/>
      <c r="H82" s="58"/>
      <c r="J82" s="304"/>
    </row>
    <row r="83" spans="1:10" hidden="1" x14ac:dyDescent="0.3">
      <c r="A83" s="304"/>
      <c r="G83" s="48"/>
      <c r="H83" s="58"/>
      <c r="J83" s="304"/>
    </row>
    <row r="84" spans="1:10" hidden="1" x14ac:dyDescent="0.3">
      <c r="A84" s="304"/>
      <c r="G84" s="48"/>
      <c r="H84" s="58"/>
      <c r="J84" s="304"/>
    </row>
    <row r="85" spans="1:10" hidden="1" x14ac:dyDescent="0.3">
      <c r="A85" s="304"/>
      <c r="G85" s="48"/>
      <c r="H85" s="58"/>
      <c r="J85" s="304"/>
    </row>
    <row r="86" spans="1:10" hidden="1" x14ac:dyDescent="0.3">
      <c r="A86" s="304"/>
      <c r="G86" s="48"/>
      <c r="H86" s="58"/>
      <c r="J86" s="304"/>
    </row>
    <row r="87" spans="1:10" hidden="1" x14ac:dyDescent="0.3">
      <c r="A87" s="304"/>
      <c r="G87" s="48"/>
      <c r="H87" s="58"/>
      <c r="J87" s="304"/>
    </row>
    <row r="88" spans="1:10" hidden="1" x14ac:dyDescent="0.3">
      <c r="A88" s="304"/>
      <c r="G88" s="48"/>
      <c r="H88" s="58"/>
      <c r="J88" s="304"/>
    </row>
    <row r="89" spans="1:10" hidden="1" x14ac:dyDescent="0.3">
      <c r="A89" s="304"/>
      <c r="G89" s="48"/>
      <c r="H89" s="58"/>
      <c r="J89" s="304"/>
    </row>
    <row r="90" spans="1:10" hidden="1" x14ac:dyDescent="0.3">
      <c r="A90" s="304"/>
      <c r="G90" s="48"/>
      <c r="H90" s="58"/>
      <c r="J90" s="304"/>
    </row>
    <row r="91" spans="1:10" hidden="1" x14ac:dyDescent="0.3">
      <c r="A91" s="304"/>
      <c r="G91" s="48"/>
      <c r="H91" s="58"/>
      <c r="J91" s="304"/>
    </row>
    <row r="92" spans="1:10" hidden="1" x14ac:dyDescent="0.3">
      <c r="A92" s="304"/>
      <c r="G92" s="48"/>
      <c r="H92" s="58"/>
      <c r="J92" s="304"/>
    </row>
    <row r="93" spans="1:10" hidden="1" x14ac:dyDescent="0.3">
      <c r="A93" s="304"/>
      <c r="G93" s="48"/>
      <c r="H93" s="58"/>
      <c r="J93" s="304"/>
    </row>
    <row r="94" spans="1:10" hidden="1" x14ac:dyDescent="0.3">
      <c r="A94" s="304"/>
      <c r="G94" s="48"/>
      <c r="H94" s="58"/>
      <c r="J94" s="304"/>
    </row>
    <row r="95" spans="1:10" hidden="1" x14ac:dyDescent="0.3">
      <c r="A95" s="304"/>
      <c r="G95" s="48"/>
      <c r="H95" s="58"/>
      <c r="J95" s="304"/>
    </row>
    <row r="96" spans="1:10" hidden="1" x14ac:dyDescent="0.3">
      <c r="A96" s="304"/>
      <c r="G96" s="48"/>
      <c r="H96" s="58"/>
      <c r="J96" s="304"/>
    </row>
    <row r="97" spans="1:10" hidden="1" x14ac:dyDescent="0.3">
      <c r="A97" s="304"/>
      <c r="G97" s="48"/>
      <c r="H97" s="58"/>
      <c r="J97" s="304"/>
    </row>
    <row r="98" spans="1:10" hidden="1" x14ac:dyDescent="0.3">
      <c r="A98" s="304"/>
      <c r="G98" s="48"/>
      <c r="H98" s="58"/>
      <c r="J98" s="304"/>
    </row>
    <row r="99" spans="1:10" hidden="1" x14ac:dyDescent="0.3">
      <c r="A99" s="304"/>
      <c r="G99" s="48"/>
      <c r="H99" s="58"/>
      <c r="J99" s="304"/>
    </row>
    <row r="100" spans="1:10" hidden="1" x14ac:dyDescent="0.3">
      <c r="A100" s="304"/>
      <c r="G100" s="48"/>
      <c r="H100" s="58"/>
      <c r="J100" s="304"/>
    </row>
    <row r="101" spans="1:10" hidden="1" x14ac:dyDescent="0.3">
      <c r="A101" s="304"/>
      <c r="G101" s="48"/>
      <c r="H101" s="58"/>
      <c r="J101" s="304"/>
    </row>
    <row r="102" spans="1:10" hidden="1" x14ac:dyDescent="0.3">
      <c r="A102" s="304"/>
      <c r="G102" s="48"/>
      <c r="H102" s="58"/>
      <c r="J102" s="304"/>
    </row>
    <row r="103" spans="1:10" hidden="1" x14ac:dyDescent="0.3">
      <c r="A103" s="304"/>
      <c r="G103" s="48"/>
      <c r="H103" s="58"/>
      <c r="J103" s="304"/>
    </row>
    <row r="104" spans="1:10" hidden="1" x14ac:dyDescent="0.3">
      <c r="A104" s="304"/>
      <c r="G104" s="48"/>
      <c r="H104" s="58"/>
      <c r="J104" s="304"/>
    </row>
    <row r="105" spans="1:10" hidden="1" x14ac:dyDescent="0.3">
      <c r="A105" s="304"/>
      <c r="G105" s="48"/>
      <c r="H105" s="58"/>
      <c r="J105" s="304"/>
    </row>
    <row r="106" spans="1:10" hidden="1" x14ac:dyDescent="0.3">
      <c r="A106" s="304"/>
      <c r="G106" s="48"/>
      <c r="H106" s="58"/>
      <c r="J106" s="304"/>
    </row>
    <row r="107" spans="1:10" hidden="1" x14ac:dyDescent="0.3">
      <c r="A107" s="304"/>
      <c r="G107" s="48"/>
      <c r="H107" s="58"/>
      <c r="J107" s="304"/>
    </row>
    <row r="108" spans="1:10" hidden="1" x14ac:dyDescent="0.3">
      <c r="A108" s="304"/>
      <c r="G108" s="48"/>
      <c r="H108" s="58"/>
      <c r="J108" s="304"/>
    </row>
    <row r="109" spans="1:10" hidden="1" x14ac:dyDescent="0.3">
      <c r="A109" s="304"/>
      <c r="G109" s="48"/>
      <c r="H109" s="58"/>
      <c r="J109" s="304"/>
    </row>
    <row r="110" spans="1:10" hidden="1" x14ac:dyDescent="0.3">
      <c r="A110" s="304"/>
      <c r="G110" s="48"/>
      <c r="H110" s="58"/>
      <c r="J110" s="304"/>
    </row>
    <row r="111" spans="1:10" hidden="1" x14ac:dyDescent="0.3">
      <c r="A111" s="304"/>
      <c r="G111" s="48"/>
      <c r="H111" s="58"/>
      <c r="J111" s="304"/>
    </row>
    <row r="112" spans="1:10" hidden="1" x14ac:dyDescent="0.3">
      <c r="A112" s="304"/>
      <c r="G112" s="48"/>
      <c r="H112" s="58"/>
      <c r="J112" s="304"/>
    </row>
    <row r="113" spans="1:10" hidden="1" x14ac:dyDescent="0.3">
      <c r="A113" s="304"/>
      <c r="G113" s="48"/>
      <c r="H113" s="58"/>
      <c r="J113" s="304"/>
    </row>
    <row r="114" spans="1:10" hidden="1" x14ac:dyDescent="0.3">
      <c r="A114" s="304"/>
      <c r="G114" s="48"/>
      <c r="H114" s="58"/>
      <c r="J114" s="304"/>
    </row>
    <row r="115" spans="1:10" hidden="1" x14ac:dyDescent="0.3">
      <c r="A115" s="304"/>
      <c r="G115" s="48"/>
      <c r="H115" s="58"/>
      <c r="J115" s="304"/>
    </row>
    <row r="116" spans="1:10" hidden="1" x14ac:dyDescent="0.3">
      <c r="A116" s="304"/>
      <c r="G116" s="48"/>
      <c r="H116" s="58"/>
      <c r="J116" s="304"/>
    </row>
    <row r="117" spans="1:10" hidden="1" x14ac:dyDescent="0.3">
      <c r="A117" s="304"/>
      <c r="G117" s="48"/>
      <c r="H117" s="58"/>
      <c r="J117" s="304"/>
    </row>
    <row r="118" spans="1:10" hidden="1" x14ac:dyDescent="0.3">
      <c r="A118" s="304"/>
      <c r="G118" s="48"/>
      <c r="H118" s="58"/>
      <c r="J118" s="304"/>
    </row>
    <row r="119" spans="1:10" hidden="1" x14ac:dyDescent="0.3">
      <c r="A119" s="304"/>
      <c r="G119" s="48"/>
      <c r="H119" s="58"/>
      <c r="J119" s="304"/>
    </row>
    <row r="120" spans="1:10" hidden="1" x14ac:dyDescent="0.3">
      <c r="A120" s="304"/>
      <c r="G120" s="48"/>
      <c r="H120" s="58"/>
      <c r="J120" s="304"/>
    </row>
    <row r="121" spans="1:10" hidden="1" x14ac:dyDescent="0.3">
      <c r="A121" s="304"/>
      <c r="G121" s="48"/>
      <c r="H121" s="58"/>
      <c r="J121" s="304"/>
    </row>
    <row r="122" spans="1:10" hidden="1" x14ac:dyDescent="0.3">
      <c r="A122" s="304"/>
      <c r="G122" s="48"/>
      <c r="H122" s="58"/>
      <c r="J122" s="304"/>
    </row>
    <row r="123" spans="1:10" hidden="1" x14ac:dyDescent="0.3">
      <c r="A123" s="304"/>
      <c r="G123" s="48"/>
      <c r="H123" s="58"/>
      <c r="J123" s="304"/>
    </row>
    <row r="124" spans="1:10" hidden="1" x14ac:dyDescent="0.3">
      <c r="A124" s="304"/>
      <c r="G124" s="48"/>
      <c r="H124" s="58"/>
      <c r="J124" s="304"/>
    </row>
    <row r="125" spans="1:10" hidden="1" x14ac:dyDescent="0.3">
      <c r="A125" s="304"/>
      <c r="G125" s="48"/>
      <c r="H125" s="58"/>
      <c r="J125" s="304"/>
    </row>
    <row r="126" spans="1:10" hidden="1" x14ac:dyDescent="0.3">
      <c r="A126" s="304"/>
      <c r="G126" s="48"/>
      <c r="H126" s="58"/>
      <c r="J126" s="304"/>
    </row>
    <row r="127" spans="1:10" hidden="1" x14ac:dyDescent="0.3">
      <c r="A127" s="304"/>
      <c r="G127" s="48"/>
      <c r="H127" s="58"/>
      <c r="J127" s="304"/>
    </row>
    <row r="128" spans="1:10" hidden="1" x14ac:dyDescent="0.3">
      <c r="A128" s="304"/>
      <c r="G128" s="48"/>
      <c r="H128" s="58"/>
      <c r="J128" s="304"/>
    </row>
    <row r="129" spans="1:10" hidden="1" x14ac:dyDescent="0.3">
      <c r="A129" s="304"/>
      <c r="G129" s="48"/>
      <c r="H129" s="58"/>
      <c r="J129" s="304"/>
    </row>
    <row r="130" spans="1:10" hidden="1" x14ac:dyDescent="0.3">
      <c r="A130" s="304"/>
      <c r="G130" s="48"/>
      <c r="H130" s="58"/>
      <c r="J130" s="304"/>
    </row>
    <row r="131" spans="1:10" hidden="1" x14ac:dyDescent="0.3">
      <c r="A131" s="304"/>
      <c r="G131" s="48"/>
      <c r="H131" s="58"/>
      <c r="J131" s="304"/>
    </row>
    <row r="132" spans="1:10" hidden="1" x14ac:dyDescent="0.3">
      <c r="A132" s="304"/>
      <c r="G132" s="48"/>
      <c r="H132" s="58"/>
      <c r="J132" s="304"/>
    </row>
    <row r="133" spans="1:10" hidden="1" x14ac:dyDescent="0.3">
      <c r="A133" s="304"/>
      <c r="G133" s="48"/>
      <c r="H133" s="58"/>
      <c r="J133" s="304"/>
    </row>
    <row r="134" spans="1:10" hidden="1" x14ac:dyDescent="0.3">
      <c r="A134" s="304"/>
      <c r="G134" s="48"/>
      <c r="H134" s="58"/>
      <c r="J134" s="304"/>
    </row>
    <row r="135" spans="1:10" hidden="1" x14ac:dyDescent="0.3">
      <c r="A135" s="304"/>
      <c r="G135" s="48"/>
      <c r="H135" s="58"/>
      <c r="J135" s="304"/>
    </row>
    <row r="136" spans="1:10" hidden="1" x14ac:dyDescent="0.3">
      <c r="A136" s="304"/>
      <c r="G136" s="48"/>
      <c r="H136" s="58"/>
      <c r="J136" s="304"/>
    </row>
    <row r="137" spans="1:10" hidden="1" x14ac:dyDescent="0.3">
      <c r="A137" s="304"/>
      <c r="G137" s="48"/>
      <c r="H137" s="58"/>
      <c r="J137" s="304"/>
    </row>
    <row r="138" spans="1:10" hidden="1" x14ac:dyDescent="0.3">
      <c r="A138" s="304"/>
      <c r="G138" s="48"/>
      <c r="H138" s="58"/>
      <c r="J138" s="304"/>
    </row>
    <row r="139" spans="1:10" hidden="1" x14ac:dyDescent="0.3">
      <c r="A139" s="304"/>
      <c r="G139" s="48"/>
      <c r="H139" s="58"/>
      <c r="J139" s="304"/>
    </row>
    <row r="140" spans="1:10" hidden="1" x14ac:dyDescent="0.3">
      <c r="A140" s="304"/>
      <c r="G140" s="48"/>
      <c r="H140" s="58"/>
      <c r="J140" s="304"/>
    </row>
    <row r="141" spans="1:10" hidden="1" x14ac:dyDescent="0.3">
      <c r="A141" s="304"/>
      <c r="G141" s="48"/>
      <c r="H141" s="58"/>
      <c r="J141" s="304"/>
    </row>
    <row r="142" spans="1:10" hidden="1" x14ac:dyDescent="0.3">
      <c r="A142" s="304"/>
      <c r="G142" s="48"/>
      <c r="H142" s="58"/>
      <c r="J142" s="304"/>
    </row>
    <row r="143" spans="1:10" hidden="1" x14ac:dyDescent="0.3">
      <c r="A143" s="304"/>
      <c r="G143" s="48"/>
      <c r="H143" s="58"/>
      <c r="J143" s="304"/>
    </row>
    <row r="144" spans="1:10" hidden="1" x14ac:dyDescent="0.3">
      <c r="A144" s="304"/>
      <c r="G144" s="48"/>
      <c r="H144" s="58"/>
      <c r="J144" s="304"/>
    </row>
    <row r="145" spans="1:10" hidden="1" x14ac:dyDescent="0.3">
      <c r="A145" s="304"/>
      <c r="G145" s="48"/>
      <c r="H145" s="58"/>
      <c r="J145" s="304"/>
    </row>
    <row r="146" spans="1:10" hidden="1" x14ac:dyDescent="0.3">
      <c r="A146" s="304"/>
      <c r="G146" s="48"/>
      <c r="H146" s="58"/>
      <c r="J146" s="304"/>
    </row>
    <row r="147" spans="1:10" hidden="1" x14ac:dyDescent="0.3">
      <c r="A147" s="304"/>
      <c r="G147" s="48"/>
      <c r="H147" s="58"/>
      <c r="J147" s="304"/>
    </row>
    <row r="148" spans="1:10" hidden="1" x14ac:dyDescent="0.3">
      <c r="A148" s="304"/>
      <c r="G148" s="48"/>
      <c r="H148" s="58"/>
      <c r="J148" s="304"/>
    </row>
    <row r="149" spans="1:10" hidden="1" x14ac:dyDescent="0.3">
      <c r="A149" s="304"/>
      <c r="G149" s="48"/>
      <c r="H149" s="58"/>
      <c r="J149" s="304"/>
    </row>
    <row r="150" spans="1:10" hidden="1" x14ac:dyDescent="0.3">
      <c r="A150" s="304"/>
      <c r="G150" s="48"/>
      <c r="H150" s="58"/>
      <c r="J150" s="304"/>
    </row>
    <row r="151" spans="1:10" hidden="1" x14ac:dyDescent="0.3">
      <c r="A151" s="304"/>
      <c r="G151" s="48"/>
      <c r="H151" s="58"/>
      <c r="J151" s="304"/>
    </row>
    <row r="152" spans="1:10" hidden="1" x14ac:dyDescent="0.3">
      <c r="A152" s="304"/>
      <c r="G152" s="48"/>
      <c r="H152" s="58"/>
      <c r="J152" s="304"/>
    </row>
    <row r="153" spans="1:10" hidden="1" x14ac:dyDescent="0.3">
      <c r="A153" s="304"/>
      <c r="G153" s="48"/>
      <c r="H153" s="58"/>
      <c r="J153" s="304"/>
    </row>
    <row r="154" spans="1:10" hidden="1" x14ac:dyDescent="0.3">
      <c r="A154" s="304"/>
      <c r="G154" s="48"/>
      <c r="H154" s="58"/>
      <c r="J154" s="304"/>
    </row>
    <row r="155" spans="1:10" hidden="1" x14ac:dyDescent="0.3">
      <c r="A155" s="304"/>
      <c r="G155" s="48"/>
      <c r="H155" s="58"/>
      <c r="J155" s="304"/>
    </row>
    <row r="156" spans="1:10" hidden="1" x14ac:dyDescent="0.3">
      <c r="A156" s="304"/>
      <c r="G156" s="48"/>
      <c r="H156" s="58"/>
      <c r="J156" s="304"/>
    </row>
    <row r="157" spans="1:10" hidden="1" x14ac:dyDescent="0.3">
      <c r="A157" s="304"/>
      <c r="G157" s="48"/>
      <c r="H157" s="58"/>
      <c r="J157" s="304"/>
    </row>
    <row r="158" spans="1:10" hidden="1" x14ac:dyDescent="0.3">
      <c r="A158" s="304"/>
      <c r="G158" s="48"/>
      <c r="H158" s="58"/>
      <c r="J158" s="304"/>
    </row>
    <row r="159" spans="1:10" hidden="1" x14ac:dyDescent="0.3">
      <c r="A159" s="304"/>
      <c r="G159" s="48"/>
      <c r="H159" s="58"/>
      <c r="J159" s="304"/>
    </row>
    <row r="160" spans="1:10" hidden="1" x14ac:dyDescent="0.3">
      <c r="A160" s="304"/>
      <c r="G160" s="48"/>
      <c r="J160" s="304"/>
    </row>
    <row r="161" spans="1:10" hidden="1" x14ac:dyDescent="0.3">
      <c r="A161" s="304"/>
      <c r="G161" s="48"/>
      <c r="J161" s="304"/>
    </row>
    <row r="162" spans="1:10" hidden="1" x14ac:dyDescent="0.3">
      <c r="A162" s="304"/>
      <c r="G162" s="48"/>
      <c r="J162" s="304"/>
    </row>
    <row r="163" spans="1:10" hidden="1" x14ac:dyDescent="0.3">
      <c r="A163" s="304"/>
      <c r="G163" s="48"/>
      <c r="J163" s="304"/>
    </row>
    <row r="164" spans="1:10" hidden="1" x14ac:dyDescent="0.3">
      <c r="A164" s="304"/>
      <c r="G164" s="48"/>
      <c r="J164" s="304"/>
    </row>
    <row r="165" spans="1:10" hidden="1" x14ac:dyDescent="0.3">
      <c r="A165" s="304"/>
      <c r="G165" s="48"/>
      <c r="J165" s="304"/>
    </row>
    <row r="166" spans="1:10" hidden="1" x14ac:dyDescent="0.3">
      <c r="A166" s="304"/>
      <c r="G166" s="48"/>
      <c r="J166" s="304"/>
    </row>
    <row r="167" spans="1:10" hidden="1" x14ac:dyDescent="0.3">
      <c r="A167" s="304"/>
      <c r="G167" s="48"/>
      <c r="J167" s="304"/>
    </row>
    <row r="168" spans="1:10" hidden="1" x14ac:dyDescent="0.3">
      <c r="A168" s="304"/>
      <c r="G168" s="48"/>
      <c r="J168" s="304"/>
    </row>
    <row r="169" spans="1:10" hidden="1" x14ac:dyDescent="0.3">
      <c r="A169" s="304"/>
      <c r="G169" s="48"/>
      <c r="J169" s="304"/>
    </row>
    <row r="170" spans="1:10" hidden="1" x14ac:dyDescent="0.3">
      <c r="A170" s="304"/>
      <c r="G170" s="48"/>
      <c r="J170" s="304"/>
    </row>
    <row r="171" spans="1:10" hidden="1" x14ac:dyDescent="0.3">
      <c r="A171" s="304"/>
      <c r="G171" s="48"/>
      <c r="J171" s="304"/>
    </row>
    <row r="172" spans="1:10" hidden="1" x14ac:dyDescent="0.3">
      <c r="A172" s="304"/>
      <c r="G172" s="48"/>
      <c r="J172" s="304"/>
    </row>
    <row r="173" spans="1:10" hidden="1" x14ac:dyDescent="0.3">
      <c r="A173" s="304"/>
      <c r="G173" s="48"/>
      <c r="J173" s="304"/>
    </row>
    <row r="174" spans="1:10" hidden="1" x14ac:dyDescent="0.3">
      <c r="A174" s="304"/>
      <c r="G174" s="48"/>
      <c r="J174" s="304"/>
    </row>
    <row r="175" spans="1:10" hidden="1" x14ac:dyDescent="0.3">
      <c r="A175" s="304"/>
      <c r="G175" s="48"/>
      <c r="J175" s="304"/>
    </row>
    <row r="176" spans="1:10" hidden="1" x14ac:dyDescent="0.3">
      <c r="A176" s="304"/>
      <c r="G176" s="48"/>
      <c r="J176" s="304"/>
    </row>
    <row r="177" spans="1:10" hidden="1" x14ac:dyDescent="0.3">
      <c r="A177" s="304"/>
      <c r="G177" s="48"/>
      <c r="J177" s="304"/>
    </row>
    <row r="178" spans="1:10" hidden="1" x14ac:dyDescent="0.3">
      <c r="A178" s="304"/>
      <c r="G178" s="48"/>
      <c r="J178" s="304"/>
    </row>
    <row r="179" spans="1:10" hidden="1" x14ac:dyDescent="0.3">
      <c r="A179" s="304"/>
      <c r="G179" s="48"/>
      <c r="J179" s="304"/>
    </row>
    <row r="180" spans="1:10" hidden="1" x14ac:dyDescent="0.3">
      <c r="A180" s="304"/>
      <c r="G180" s="48"/>
      <c r="J180" s="304"/>
    </row>
    <row r="181" spans="1:10" hidden="1" x14ac:dyDescent="0.3">
      <c r="A181" s="304"/>
      <c r="G181" s="48"/>
      <c r="J181" s="304"/>
    </row>
    <row r="182" spans="1:10" hidden="1" x14ac:dyDescent="0.3">
      <c r="A182" s="304"/>
      <c r="G182" s="48"/>
      <c r="J182" s="304"/>
    </row>
    <row r="183" spans="1:10" hidden="1" x14ac:dyDescent="0.3">
      <c r="A183" s="304"/>
      <c r="G183" s="48"/>
      <c r="J183" s="304"/>
    </row>
    <row r="184" spans="1:10" hidden="1" x14ac:dyDescent="0.3">
      <c r="A184" s="304"/>
      <c r="G184" s="48"/>
      <c r="J184" s="304"/>
    </row>
    <row r="185" spans="1:10" hidden="1" x14ac:dyDescent="0.3">
      <c r="A185" s="304"/>
      <c r="G185" s="48"/>
      <c r="J185" s="304"/>
    </row>
    <row r="186" spans="1:10" hidden="1" x14ac:dyDescent="0.3">
      <c r="A186" s="304"/>
      <c r="G186" s="48"/>
      <c r="J186" s="304"/>
    </row>
    <row r="187" spans="1:10" hidden="1" x14ac:dyDescent="0.3">
      <c r="A187" s="304"/>
      <c r="G187" s="48"/>
      <c r="J187" s="304"/>
    </row>
    <row r="188" spans="1:10" hidden="1" x14ac:dyDescent="0.3">
      <c r="A188" s="304"/>
      <c r="G188" s="48"/>
      <c r="J188" s="304"/>
    </row>
    <row r="189" spans="1:10" hidden="1" x14ac:dyDescent="0.3">
      <c r="A189" s="304"/>
      <c r="G189" s="48"/>
      <c r="J189" s="304"/>
    </row>
    <row r="190" spans="1:10" hidden="1" x14ac:dyDescent="0.3">
      <c r="A190" s="304"/>
      <c r="G190" s="48"/>
      <c r="J190" s="304"/>
    </row>
    <row r="191" spans="1:10" hidden="1" x14ac:dyDescent="0.3">
      <c r="A191" s="304"/>
      <c r="G191" s="48"/>
      <c r="J191" s="304"/>
    </row>
    <row r="192" spans="1:10" hidden="1" x14ac:dyDescent="0.3">
      <c r="A192" s="304"/>
      <c r="G192" s="48"/>
      <c r="J192" s="304"/>
    </row>
    <row r="193" spans="1:10" hidden="1" x14ac:dyDescent="0.3">
      <c r="A193" s="304"/>
      <c r="G193" s="48"/>
      <c r="J193" s="304"/>
    </row>
    <row r="194" spans="1:10" hidden="1" x14ac:dyDescent="0.3">
      <c r="A194" s="304"/>
      <c r="G194" s="48"/>
      <c r="J194" s="304"/>
    </row>
    <row r="195" spans="1:10" hidden="1" x14ac:dyDescent="0.3">
      <c r="A195" s="304"/>
      <c r="G195" s="48"/>
      <c r="J195" s="304"/>
    </row>
    <row r="196" spans="1:10" hidden="1" x14ac:dyDescent="0.3">
      <c r="A196" s="304"/>
      <c r="G196" s="48"/>
      <c r="J196" s="304"/>
    </row>
    <row r="197" spans="1:10" hidden="1" x14ac:dyDescent="0.3">
      <c r="A197" s="304"/>
      <c r="G197" s="48"/>
      <c r="J197" s="304"/>
    </row>
    <row r="198" spans="1:10" hidden="1" x14ac:dyDescent="0.3">
      <c r="A198" s="304"/>
      <c r="G198" s="48"/>
      <c r="J198" s="304"/>
    </row>
    <row r="199" spans="1:10" hidden="1" x14ac:dyDescent="0.3">
      <c r="A199" s="304"/>
      <c r="G199" s="48"/>
      <c r="J199" s="304"/>
    </row>
    <row r="200" spans="1:10" hidden="1" x14ac:dyDescent="0.3">
      <c r="A200" s="304"/>
      <c r="G200" s="48"/>
      <c r="J200" s="304"/>
    </row>
    <row r="201" spans="1:10" hidden="1" x14ac:dyDescent="0.3">
      <c r="A201" s="304"/>
      <c r="G201" s="48"/>
      <c r="J201" s="304"/>
    </row>
    <row r="202" spans="1:10" hidden="1" x14ac:dyDescent="0.3">
      <c r="A202" s="304"/>
      <c r="G202" s="48"/>
      <c r="J202" s="304"/>
    </row>
    <row r="203" spans="1:10" hidden="1" x14ac:dyDescent="0.3">
      <c r="A203" s="304"/>
      <c r="G203" s="48"/>
      <c r="J203" s="304"/>
    </row>
    <row r="204" spans="1:10" hidden="1" x14ac:dyDescent="0.3">
      <c r="A204" s="304"/>
      <c r="G204" s="48"/>
      <c r="J204" s="304"/>
    </row>
    <row r="205" spans="1:10" hidden="1" x14ac:dyDescent="0.3">
      <c r="A205" s="304"/>
      <c r="G205" s="48"/>
      <c r="J205" s="304"/>
    </row>
    <row r="206" spans="1:10" hidden="1" x14ac:dyDescent="0.3">
      <c r="A206" s="304"/>
      <c r="G206" s="48"/>
      <c r="J206" s="304"/>
    </row>
    <row r="207" spans="1:10" hidden="1" x14ac:dyDescent="0.3">
      <c r="A207" s="304"/>
      <c r="G207" s="48"/>
      <c r="J207" s="304"/>
    </row>
    <row r="208" spans="1:10" hidden="1" x14ac:dyDescent="0.3">
      <c r="A208" s="304"/>
      <c r="G208" s="48"/>
      <c r="J208" s="304"/>
    </row>
    <row r="209" spans="1:10" hidden="1" x14ac:dyDescent="0.3">
      <c r="A209" s="304"/>
      <c r="G209" s="48"/>
      <c r="J209" s="304"/>
    </row>
    <row r="210" spans="1:10" hidden="1" x14ac:dyDescent="0.3">
      <c r="A210" s="304"/>
      <c r="G210" s="48"/>
      <c r="J210" s="304"/>
    </row>
    <row r="211" spans="1:10" hidden="1" x14ac:dyDescent="0.3">
      <c r="A211" s="304"/>
      <c r="G211" s="48"/>
      <c r="J211" s="304"/>
    </row>
    <row r="212" spans="1:10" hidden="1" x14ac:dyDescent="0.3">
      <c r="A212" s="304"/>
      <c r="G212" s="48"/>
      <c r="J212" s="304"/>
    </row>
    <row r="213" spans="1:10" hidden="1" x14ac:dyDescent="0.3">
      <c r="A213" s="304"/>
      <c r="G213" s="48"/>
      <c r="J213" s="304"/>
    </row>
    <row r="214" spans="1:10" hidden="1" x14ac:dyDescent="0.3">
      <c r="A214" s="304"/>
      <c r="G214" s="48"/>
      <c r="J214" s="304"/>
    </row>
    <row r="215" spans="1:10" hidden="1" x14ac:dyDescent="0.3">
      <c r="A215" s="304"/>
      <c r="G215" s="48"/>
      <c r="J215" s="304"/>
    </row>
    <row r="216" spans="1:10" hidden="1" x14ac:dyDescent="0.3">
      <c r="A216" s="304"/>
      <c r="G216" s="48"/>
      <c r="J216" s="304"/>
    </row>
    <row r="217" spans="1:10" hidden="1" x14ac:dyDescent="0.3">
      <c r="A217" s="304"/>
      <c r="G217" s="48"/>
      <c r="J217" s="304"/>
    </row>
    <row r="218" spans="1:10" hidden="1" x14ac:dyDescent="0.3">
      <c r="A218" s="304"/>
      <c r="G218" s="48"/>
      <c r="J218" s="304"/>
    </row>
    <row r="219" spans="1:10" hidden="1" x14ac:dyDescent="0.3">
      <c r="A219" s="304"/>
      <c r="G219" s="48"/>
      <c r="J219" s="304"/>
    </row>
    <row r="220" spans="1:10" hidden="1" x14ac:dyDescent="0.3">
      <c r="A220" s="304"/>
      <c r="G220" s="48"/>
      <c r="J220" s="304"/>
    </row>
    <row r="221" spans="1:10" hidden="1" x14ac:dyDescent="0.3">
      <c r="A221" s="304"/>
      <c r="G221" s="48"/>
      <c r="J221" s="304"/>
    </row>
    <row r="222" spans="1:10" hidden="1" x14ac:dyDescent="0.3">
      <c r="A222" s="304"/>
      <c r="G222" s="48"/>
      <c r="J222" s="304"/>
    </row>
    <row r="223" spans="1:10" hidden="1" x14ac:dyDescent="0.3">
      <c r="A223" s="304"/>
      <c r="G223" s="48"/>
      <c r="J223" s="304"/>
    </row>
    <row r="224" spans="1:10" hidden="1" x14ac:dyDescent="0.3">
      <c r="A224" s="304"/>
      <c r="G224" s="48"/>
      <c r="J224" s="304"/>
    </row>
    <row r="225" spans="1:10" hidden="1" x14ac:dyDescent="0.3">
      <c r="A225" s="304"/>
      <c r="G225" s="48"/>
      <c r="J225" s="304"/>
    </row>
    <row r="226" spans="1:10" hidden="1" x14ac:dyDescent="0.3">
      <c r="A226" s="304"/>
      <c r="G226" s="48"/>
      <c r="J226" s="304"/>
    </row>
    <row r="227" spans="1:10" hidden="1" x14ac:dyDescent="0.3">
      <c r="A227" s="304"/>
      <c r="G227" s="48"/>
      <c r="J227" s="304"/>
    </row>
    <row r="228" spans="1:10" hidden="1" x14ac:dyDescent="0.3">
      <c r="A228" s="304"/>
      <c r="G228" s="48"/>
      <c r="J228" s="304"/>
    </row>
    <row r="229" spans="1:10" hidden="1" x14ac:dyDescent="0.3">
      <c r="A229" s="304"/>
      <c r="G229" s="48"/>
      <c r="J229" s="304"/>
    </row>
    <row r="230" spans="1:10" hidden="1" x14ac:dyDescent="0.3">
      <c r="A230" s="304"/>
      <c r="G230" s="48"/>
      <c r="J230" s="304"/>
    </row>
    <row r="231" spans="1:10" hidden="1" x14ac:dyDescent="0.3">
      <c r="A231" s="304"/>
      <c r="G231" s="48"/>
      <c r="J231" s="304"/>
    </row>
    <row r="232" spans="1:10" hidden="1" x14ac:dyDescent="0.3">
      <c r="A232" s="304"/>
      <c r="G232" s="48"/>
      <c r="J232" s="304"/>
    </row>
    <row r="233" spans="1:10" hidden="1" x14ac:dyDescent="0.3">
      <c r="A233" s="304"/>
      <c r="G233" s="48"/>
      <c r="J233" s="304"/>
    </row>
    <row r="234" spans="1:10" hidden="1" x14ac:dyDescent="0.3">
      <c r="A234" s="304"/>
      <c r="G234" s="48"/>
      <c r="J234" s="304"/>
    </row>
    <row r="235" spans="1:10" hidden="1" x14ac:dyDescent="0.3">
      <c r="A235" s="304"/>
      <c r="G235" s="48"/>
      <c r="J235" s="304"/>
    </row>
    <row r="236" spans="1:10" hidden="1" x14ac:dyDescent="0.3">
      <c r="A236" s="304"/>
      <c r="G236" s="48"/>
      <c r="J236" s="304"/>
    </row>
    <row r="237" spans="1:10" hidden="1" x14ac:dyDescent="0.3">
      <c r="A237" s="304"/>
      <c r="G237" s="48"/>
      <c r="J237" s="304"/>
    </row>
    <row r="238" spans="1:10" hidden="1" x14ac:dyDescent="0.3">
      <c r="A238" s="304"/>
      <c r="G238" s="48"/>
      <c r="J238" s="304"/>
    </row>
    <row r="239" spans="1:10" hidden="1" x14ac:dyDescent="0.3">
      <c r="A239" s="304"/>
      <c r="G239" s="48"/>
      <c r="J239" s="304"/>
    </row>
    <row r="240" spans="1:10" hidden="1" x14ac:dyDescent="0.3">
      <c r="A240" s="304"/>
      <c r="G240" s="48"/>
      <c r="J240" s="304"/>
    </row>
    <row r="241" spans="1:10" hidden="1" x14ac:dyDescent="0.3">
      <c r="A241" s="304"/>
      <c r="G241" s="48"/>
      <c r="J241" s="304"/>
    </row>
    <row r="242" spans="1:10" hidden="1" x14ac:dyDescent="0.3">
      <c r="A242" s="304"/>
      <c r="G242" s="48"/>
      <c r="J242" s="304"/>
    </row>
    <row r="243" spans="1:10" hidden="1" x14ac:dyDescent="0.3">
      <c r="A243" s="304"/>
      <c r="G243" s="48"/>
      <c r="J243" s="304"/>
    </row>
    <row r="244" spans="1:10" hidden="1" x14ac:dyDescent="0.3">
      <c r="A244" s="304"/>
      <c r="G244" s="48"/>
      <c r="J244" s="304"/>
    </row>
    <row r="245" spans="1:10" hidden="1" x14ac:dyDescent="0.3">
      <c r="A245" s="304"/>
      <c r="G245" s="48"/>
      <c r="J245" s="304"/>
    </row>
    <row r="246" spans="1:10" hidden="1" x14ac:dyDescent="0.3">
      <c r="A246" s="304"/>
      <c r="G246" s="48"/>
      <c r="J246" s="304"/>
    </row>
    <row r="247" spans="1:10" hidden="1" x14ac:dyDescent="0.3">
      <c r="A247" s="304"/>
      <c r="G247" s="48"/>
      <c r="J247" s="304"/>
    </row>
    <row r="248" spans="1:10" hidden="1" x14ac:dyDescent="0.3">
      <c r="A248" s="304"/>
      <c r="G248" s="48"/>
      <c r="J248" s="304"/>
    </row>
    <row r="249" spans="1:10" hidden="1" x14ac:dyDescent="0.3">
      <c r="A249" s="304"/>
      <c r="G249" s="48"/>
      <c r="J249" s="304"/>
    </row>
    <row r="250" spans="1:10" hidden="1" x14ac:dyDescent="0.3">
      <c r="A250" s="304"/>
      <c r="G250" s="48"/>
      <c r="J250" s="304"/>
    </row>
    <row r="251" spans="1:10" hidden="1" x14ac:dyDescent="0.3">
      <c r="A251" s="304"/>
      <c r="G251" s="48"/>
      <c r="J251" s="304"/>
    </row>
    <row r="252" spans="1:10" hidden="1" x14ac:dyDescent="0.3">
      <c r="A252" s="304"/>
      <c r="G252" s="48"/>
      <c r="J252" s="304"/>
    </row>
    <row r="253" spans="1:10" hidden="1" x14ac:dyDescent="0.3">
      <c r="A253" s="304"/>
      <c r="G253" s="48"/>
      <c r="J253" s="304"/>
    </row>
    <row r="254" spans="1:10" hidden="1" x14ac:dyDescent="0.3">
      <c r="A254" s="304"/>
      <c r="G254" s="48"/>
      <c r="J254" s="304"/>
    </row>
    <row r="255" spans="1:10" hidden="1" x14ac:dyDescent="0.3">
      <c r="A255" s="304"/>
      <c r="G255" s="48"/>
      <c r="J255" s="304"/>
    </row>
    <row r="256" spans="1:10" hidden="1" x14ac:dyDescent="0.3">
      <c r="A256" s="304"/>
      <c r="G256" s="48"/>
      <c r="J256" s="304"/>
    </row>
    <row r="257" spans="1:10" hidden="1" x14ac:dyDescent="0.3">
      <c r="A257" s="304"/>
      <c r="G257" s="48"/>
      <c r="J257" s="304"/>
    </row>
    <row r="258" spans="1:10" hidden="1" x14ac:dyDescent="0.3">
      <c r="A258" s="304"/>
      <c r="G258" s="48"/>
      <c r="J258" s="304"/>
    </row>
    <row r="259" spans="1:10" hidden="1" x14ac:dyDescent="0.3">
      <c r="A259" s="304"/>
      <c r="G259" s="48"/>
      <c r="J259" s="304"/>
    </row>
    <row r="260" spans="1:10" hidden="1" x14ac:dyDescent="0.3">
      <c r="A260" s="304"/>
      <c r="G260" s="48"/>
      <c r="J260" s="304"/>
    </row>
    <row r="261" spans="1:10" hidden="1" x14ac:dyDescent="0.3">
      <c r="A261" s="304"/>
      <c r="G261" s="48"/>
      <c r="J261" s="304"/>
    </row>
    <row r="262" spans="1:10" hidden="1" x14ac:dyDescent="0.3">
      <c r="A262" s="304"/>
      <c r="G262" s="48"/>
      <c r="J262" s="304"/>
    </row>
    <row r="263" spans="1:10" hidden="1" x14ac:dyDescent="0.3">
      <c r="A263" s="304"/>
      <c r="G263" s="48"/>
      <c r="J263" s="304"/>
    </row>
    <row r="264" spans="1:10" hidden="1" x14ac:dyDescent="0.3">
      <c r="A264" s="304"/>
      <c r="G264" s="48"/>
      <c r="J264" s="304"/>
    </row>
    <row r="265" spans="1:10" hidden="1" x14ac:dyDescent="0.3">
      <c r="A265" s="304"/>
      <c r="G265" s="48"/>
      <c r="J265" s="304"/>
    </row>
    <row r="266" spans="1:10" hidden="1" x14ac:dyDescent="0.3">
      <c r="A266" s="304"/>
      <c r="G266" s="48"/>
      <c r="J266" s="304"/>
    </row>
    <row r="267" spans="1:10" hidden="1" x14ac:dyDescent="0.3">
      <c r="A267" s="304"/>
      <c r="G267" s="48"/>
      <c r="J267" s="304"/>
    </row>
    <row r="268" spans="1:10" hidden="1" x14ac:dyDescent="0.3">
      <c r="A268" s="304"/>
      <c r="G268" s="48"/>
      <c r="J268" s="304"/>
    </row>
    <row r="269" spans="1:10" hidden="1" x14ac:dyDescent="0.3">
      <c r="A269" s="304"/>
      <c r="G269" s="48"/>
      <c r="J269" s="304"/>
    </row>
    <row r="270" spans="1:10" hidden="1" x14ac:dyDescent="0.3">
      <c r="A270" s="304"/>
      <c r="G270" s="48"/>
      <c r="J270" s="304"/>
    </row>
    <row r="271" spans="1:10" hidden="1" x14ac:dyDescent="0.3">
      <c r="A271" s="304"/>
      <c r="G271" s="48"/>
      <c r="J271" s="304"/>
    </row>
    <row r="272" spans="1:10" hidden="1" x14ac:dyDescent="0.3">
      <c r="A272" s="304"/>
      <c r="G272" s="48"/>
      <c r="J272" s="304"/>
    </row>
    <row r="273" spans="1:10" hidden="1" x14ac:dyDescent="0.3">
      <c r="A273" s="304"/>
      <c r="G273" s="48"/>
      <c r="J273" s="304"/>
    </row>
    <row r="274" spans="1:10" hidden="1" x14ac:dyDescent="0.3">
      <c r="A274" s="304"/>
      <c r="G274" s="48"/>
      <c r="J274" s="304"/>
    </row>
    <row r="275" spans="1:10" hidden="1" x14ac:dyDescent="0.3">
      <c r="A275" s="304"/>
      <c r="G275" s="48"/>
      <c r="J275" s="304"/>
    </row>
    <row r="276" spans="1:10" hidden="1" x14ac:dyDescent="0.3">
      <c r="A276" s="304"/>
      <c r="G276" s="48"/>
      <c r="J276" s="304"/>
    </row>
    <row r="277" spans="1:10" hidden="1" x14ac:dyDescent="0.3">
      <c r="A277" s="304"/>
      <c r="G277" s="48"/>
      <c r="J277" s="304"/>
    </row>
    <row r="278" spans="1:10" hidden="1" x14ac:dyDescent="0.3">
      <c r="A278" s="304"/>
      <c r="G278" s="48"/>
      <c r="J278" s="304"/>
    </row>
    <row r="279" spans="1:10" hidden="1" x14ac:dyDescent="0.3">
      <c r="A279" s="304"/>
      <c r="G279" s="48"/>
      <c r="J279" s="304"/>
    </row>
    <row r="280" spans="1:10" hidden="1" x14ac:dyDescent="0.3">
      <c r="A280" s="304"/>
      <c r="G280" s="48"/>
      <c r="J280" s="304"/>
    </row>
    <row r="281" spans="1:10" hidden="1" x14ac:dyDescent="0.3">
      <c r="A281" s="304"/>
      <c r="G281" s="48"/>
      <c r="J281" s="304"/>
    </row>
    <row r="282" spans="1:10" hidden="1" x14ac:dyDescent="0.3">
      <c r="A282" s="304"/>
      <c r="G282" s="48"/>
      <c r="J282" s="304"/>
    </row>
    <row r="283" spans="1:10" hidden="1" x14ac:dyDescent="0.3">
      <c r="A283" s="304"/>
      <c r="G283" s="48"/>
      <c r="J283" s="304"/>
    </row>
    <row r="284" spans="1:10" hidden="1" x14ac:dyDescent="0.3">
      <c r="A284" s="304"/>
      <c r="G284" s="48"/>
      <c r="J284" s="304"/>
    </row>
    <row r="285" spans="1:10" hidden="1" x14ac:dyDescent="0.3">
      <c r="A285" s="304"/>
      <c r="G285" s="48"/>
      <c r="J285" s="304"/>
    </row>
    <row r="286" spans="1:10" hidden="1" x14ac:dyDescent="0.3">
      <c r="A286" s="304"/>
      <c r="G286" s="48"/>
      <c r="J286" s="304"/>
    </row>
    <row r="287" spans="1:10" hidden="1" x14ac:dyDescent="0.3">
      <c r="A287" s="304"/>
      <c r="G287" s="48"/>
      <c r="J287" s="304"/>
    </row>
    <row r="288" spans="1:10" hidden="1" x14ac:dyDescent="0.3">
      <c r="A288" s="304"/>
      <c r="G288" s="48"/>
      <c r="J288" s="304"/>
    </row>
    <row r="289" spans="1:10" hidden="1" x14ac:dyDescent="0.3">
      <c r="A289" s="304"/>
      <c r="G289" s="48"/>
      <c r="J289" s="304"/>
    </row>
    <row r="290" spans="1:10" hidden="1" x14ac:dyDescent="0.3">
      <c r="A290" s="304"/>
      <c r="G290" s="48"/>
      <c r="J290" s="304"/>
    </row>
    <row r="291" spans="1:10" hidden="1" x14ac:dyDescent="0.3">
      <c r="A291" s="304"/>
      <c r="G291" s="48"/>
      <c r="J291" s="304"/>
    </row>
    <row r="292" spans="1:10" hidden="1" x14ac:dyDescent="0.3">
      <c r="A292" s="304"/>
      <c r="G292" s="48"/>
      <c r="J292" s="304"/>
    </row>
    <row r="293" spans="1:10" hidden="1" x14ac:dyDescent="0.3">
      <c r="A293" s="304"/>
      <c r="G293" s="48"/>
      <c r="J293" s="304"/>
    </row>
    <row r="294" spans="1:10" hidden="1" x14ac:dyDescent="0.3">
      <c r="A294" s="304"/>
      <c r="G294" s="48"/>
      <c r="J294" s="304"/>
    </row>
    <row r="295" spans="1:10" hidden="1" x14ac:dyDescent="0.3">
      <c r="A295" s="304"/>
      <c r="G295" s="48"/>
      <c r="J295" s="304"/>
    </row>
    <row r="296" spans="1:10" hidden="1" x14ac:dyDescent="0.3">
      <c r="A296" s="304"/>
      <c r="G296" s="48"/>
      <c r="J296" s="304"/>
    </row>
    <row r="297" spans="1:10" hidden="1" x14ac:dyDescent="0.3">
      <c r="A297" s="304"/>
      <c r="G297" s="48"/>
      <c r="J297" s="304"/>
    </row>
    <row r="298" spans="1:10" hidden="1" x14ac:dyDescent="0.3">
      <c r="A298" s="304"/>
      <c r="G298" s="48"/>
      <c r="J298" s="304"/>
    </row>
    <row r="299" spans="1:10" hidden="1" x14ac:dyDescent="0.3">
      <c r="A299" s="304"/>
      <c r="G299" s="48"/>
      <c r="J299" s="304"/>
    </row>
    <row r="300" spans="1:10" hidden="1" x14ac:dyDescent="0.3">
      <c r="A300" s="304"/>
      <c r="G300" s="48"/>
      <c r="J300" s="304"/>
    </row>
    <row r="301" spans="1:10" hidden="1" x14ac:dyDescent="0.3">
      <c r="A301" s="304"/>
      <c r="G301" s="48"/>
      <c r="J301" s="304"/>
    </row>
    <row r="302" spans="1:10" hidden="1" x14ac:dyDescent="0.3">
      <c r="A302" s="304"/>
      <c r="G302" s="48"/>
      <c r="J302" s="304"/>
    </row>
    <row r="303" spans="1:10" hidden="1" x14ac:dyDescent="0.3">
      <c r="A303" s="304"/>
      <c r="G303" s="48"/>
      <c r="J303" s="304"/>
    </row>
    <row r="304" spans="1:10" hidden="1" x14ac:dyDescent="0.3">
      <c r="A304" s="304"/>
      <c r="G304" s="48"/>
      <c r="J304" s="304"/>
    </row>
    <row r="305" spans="1:10" hidden="1" x14ac:dyDescent="0.3">
      <c r="A305" s="304"/>
      <c r="G305" s="48"/>
      <c r="J305" s="304"/>
    </row>
    <row r="306" spans="1:10" hidden="1" x14ac:dyDescent="0.3">
      <c r="A306" s="304"/>
      <c r="G306" s="48"/>
      <c r="J306" s="304"/>
    </row>
    <row r="307" spans="1:10" hidden="1" x14ac:dyDescent="0.3">
      <c r="A307" s="304"/>
      <c r="G307" s="48"/>
      <c r="J307" s="304"/>
    </row>
    <row r="308" spans="1:10" hidden="1" x14ac:dyDescent="0.3">
      <c r="A308" s="304"/>
      <c r="G308" s="48"/>
      <c r="J308" s="304"/>
    </row>
    <row r="309" spans="1:10" hidden="1" x14ac:dyDescent="0.3">
      <c r="A309" s="304"/>
      <c r="G309" s="48"/>
      <c r="J309" s="304"/>
    </row>
    <row r="310" spans="1:10" hidden="1" x14ac:dyDescent="0.3">
      <c r="A310" s="304"/>
      <c r="G310" s="48"/>
      <c r="J310" s="304"/>
    </row>
    <row r="311" spans="1:10" hidden="1" x14ac:dyDescent="0.3">
      <c r="A311" s="304"/>
      <c r="G311" s="48"/>
      <c r="J311" s="304"/>
    </row>
    <row r="312" spans="1:10" hidden="1" x14ac:dyDescent="0.3">
      <c r="A312" s="304"/>
      <c r="G312" s="48"/>
      <c r="J312" s="304"/>
    </row>
    <row r="313" spans="1:10" hidden="1" x14ac:dyDescent="0.3">
      <c r="A313" s="304"/>
      <c r="G313" s="48"/>
      <c r="J313" s="304"/>
    </row>
    <row r="314" spans="1:10" hidden="1" x14ac:dyDescent="0.3">
      <c r="A314" s="304"/>
      <c r="G314" s="48"/>
      <c r="J314" s="304"/>
    </row>
    <row r="315" spans="1:10" hidden="1" x14ac:dyDescent="0.3">
      <c r="A315" s="304"/>
      <c r="G315" s="48"/>
      <c r="J315" s="304"/>
    </row>
    <row r="316" spans="1:10" hidden="1" x14ac:dyDescent="0.3">
      <c r="A316" s="304"/>
      <c r="G316" s="48"/>
      <c r="J316" s="304"/>
    </row>
    <row r="317" spans="1:10" hidden="1" x14ac:dyDescent="0.3">
      <c r="A317" s="304"/>
      <c r="G317" s="48"/>
      <c r="J317" s="304"/>
    </row>
    <row r="318" spans="1:10" hidden="1" x14ac:dyDescent="0.3">
      <c r="A318" s="304"/>
      <c r="G318" s="48"/>
      <c r="J318" s="304"/>
    </row>
    <row r="319" spans="1:10" hidden="1" x14ac:dyDescent="0.3">
      <c r="A319" s="304"/>
      <c r="G319" s="48"/>
      <c r="J319" s="304"/>
    </row>
    <row r="320" spans="1:10" hidden="1" x14ac:dyDescent="0.3">
      <c r="A320" s="304"/>
      <c r="G320" s="48"/>
      <c r="J320" s="304"/>
    </row>
    <row r="321" spans="1:10" hidden="1" x14ac:dyDescent="0.3">
      <c r="A321" s="304"/>
      <c r="G321" s="48"/>
      <c r="J321" s="304"/>
    </row>
    <row r="322" spans="1:10" hidden="1" x14ac:dyDescent="0.3">
      <c r="A322" s="304"/>
      <c r="G322" s="48"/>
      <c r="J322" s="304"/>
    </row>
    <row r="323" spans="1:10" hidden="1" x14ac:dyDescent="0.3">
      <c r="A323" s="304"/>
      <c r="G323" s="48"/>
      <c r="J323" s="304"/>
    </row>
    <row r="324" spans="1:10" hidden="1" x14ac:dyDescent="0.3">
      <c r="A324" s="304"/>
      <c r="G324" s="48"/>
      <c r="J324" s="304"/>
    </row>
    <row r="325" spans="1:10" hidden="1" x14ac:dyDescent="0.3">
      <c r="A325" s="304"/>
      <c r="G325" s="48"/>
      <c r="J325" s="304"/>
    </row>
    <row r="326" spans="1:10" hidden="1" x14ac:dyDescent="0.3">
      <c r="A326" s="304"/>
      <c r="G326" s="48"/>
      <c r="J326" s="304"/>
    </row>
    <row r="327" spans="1:10" hidden="1" x14ac:dyDescent="0.3">
      <c r="A327" s="304"/>
      <c r="G327" s="48"/>
      <c r="J327" s="304"/>
    </row>
    <row r="328" spans="1:10" hidden="1" x14ac:dyDescent="0.3">
      <c r="A328" s="304"/>
      <c r="G328" s="48"/>
      <c r="J328" s="304"/>
    </row>
    <row r="329" spans="1:10" hidden="1" x14ac:dyDescent="0.3">
      <c r="A329" s="304"/>
      <c r="G329" s="48"/>
      <c r="J329" s="304"/>
    </row>
    <row r="330" spans="1:10" hidden="1" x14ac:dyDescent="0.3">
      <c r="A330" s="304"/>
      <c r="G330" s="48"/>
      <c r="J330" s="304"/>
    </row>
    <row r="331" spans="1:10" hidden="1" x14ac:dyDescent="0.3">
      <c r="A331" s="304"/>
      <c r="G331" s="48"/>
      <c r="J331" s="304"/>
    </row>
    <row r="332" spans="1:10" hidden="1" x14ac:dyDescent="0.3">
      <c r="A332" s="304"/>
      <c r="G332" s="48"/>
      <c r="J332" s="304"/>
    </row>
    <row r="333" spans="1:10" hidden="1" x14ac:dyDescent="0.3">
      <c r="A333" s="304"/>
      <c r="G333" s="48"/>
      <c r="J333" s="304"/>
    </row>
    <row r="334" spans="1:10" hidden="1" x14ac:dyDescent="0.3">
      <c r="A334" s="304"/>
      <c r="G334" s="48"/>
      <c r="J334" s="304"/>
    </row>
    <row r="335" spans="1:10" hidden="1" x14ac:dyDescent="0.3">
      <c r="A335" s="304"/>
      <c r="G335" s="48"/>
      <c r="J335" s="304"/>
    </row>
    <row r="336" spans="1:10" hidden="1" x14ac:dyDescent="0.3">
      <c r="A336" s="304"/>
      <c r="G336" s="48"/>
      <c r="J336" s="304"/>
    </row>
    <row r="337" spans="1:10" hidden="1" x14ac:dyDescent="0.3">
      <c r="A337" s="304"/>
      <c r="G337" s="48"/>
      <c r="J337" s="304"/>
    </row>
    <row r="338" spans="1:10" hidden="1" x14ac:dyDescent="0.3">
      <c r="A338" s="304"/>
      <c r="G338" s="48"/>
      <c r="J338" s="304"/>
    </row>
    <row r="339" spans="1:10" hidden="1" x14ac:dyDescent="0.3">
      <c r="A339" s="304"/>
      <c r="G339" s="48"/>
      <c r="J339" s="304"/>
    </row>
    <row r="340" spans="1:10" hidden="1" x14ac:dyDescent="0.3">
      <c r="A340" s="304"/>
      <c r="G340" s="48"/>
      <c r="J340" s="304"/>
    </row>
    <row r="341" spans="1:10" hidden="1" x14ac:dyDescent="0.3">
      <c r="A341" s="304"/>
      <c r="G341" s="48"/>
      <c r="J341" s="304"/>
    </row>
    <row r="342" spans="1:10" hidden="1" x14ac:dyDescent="0.3">
      <c r="A342" s="304"/>
      <c r="G342" s="48"/>
      <c r="J342" s="304"/>
    </row>
    <row r="343" spans="1:10" hidden="1" x14ac:dyDescent="0.3">
      <c r="A343" s="304"/>
      <c r="G343" s="48"/>
      <c r="J343" s="304"/>
    </row>
    <row r="344" spans="1:10" hidden="1" x14ac:dyDescent="0.3">
      <c r="A344" s="304"/>
      <c r="G344" s="48"/>
      <c r="J344" s="304"/>
    </row>
    <row r="345" spans="1:10" hidden="1" x14ac:dyDescent="0.3">
      <c r="A345" s="304"/>
      <c r="G345" s="48"/>
      <c r="J345" s="304"/>
    </row>
    <row r="346" spans="1:10" hidden="1" x14ac:dyDescent="0.3">
      <c r="A346" s="304"/>
      <c r="G346" s="48"/>
      <c r="J346" s="304"/>
    </row>
    <row r="347" spans="1:10" hidden="1" x14ac:dyDescent="0.3">
      <c r="A347" s="304"/>
      <c r="G347" s="48"/>
      <c r="J347" s="304"/>
    </row>
    <row r="348" spans="1:10" hidden="1" x14ac:dyDescent="0.3">
      <c r="A348" s="304"/>
      <c r="G348" s="48"/>
      <c r="J348" s="304"/>
    </row>
    <row r="349" spans="1:10" hidden="1" x14ac:dyDescent="0.3">
      <c r="A349" s="304"/>
      <c r="G349" s="48"/>
      <c r="J349" s="304"/>
    </row>
    <row r="350" spans="1:10" hidden="1" x14ac:dyDescent="0.3">
      <c r="A350" s="304"/>
      <c r="G350" s="48"/>
      <c r="J350" s="304"/>
    </row>
    <row r="351" spans="1:10" hidden="1" x14ac:dyDescent="0.3">
      <c r="A351" s="304"/>
      <c r="G351" s="48"/>
      <c r="J351" s="304"/>
    </row>
    <row r="352" spans="1:10" hidden="1" x14ac:dyDescent="0.3">
      <c r="A352" s="304"/>
      <c r="G352" s="48"/>
      <c r="J352" s="304"/>
    </row>
    <row r="353" spans="1:10" hidden="1" x14ac:dyDescent="0.3">
      <c r="A353" s="304"/>
      <c r="G353" s="48"/>
      <c r="J353" s="304"/>
    </row>
    <row r="354" spans="1:10" hidden="1" x14ac:dyDescent="0.3">
      <c r="A354" s="304"/>
      <c r="G354" s="48"/>
      <c r="J354" s="304"/>
    </row>
    <row r="355" spans="1:10" hidden="1" x14ac:dyDescent="0.3">
      <c r="A355" s="304"/>
      <c r="G355" s="48"/>
      <c r="J355" s="304"/>
    </row>
    <row r="356" spans="1:10" hidden="1" x14ac:dyDescent="0.3">
      <c r="A356" s="304"/>
      <c r="G356" s="48"/>
      <c r="J356" s="304"/>
    </row>
    <row r="357" spans="1:10" hidden="1" x14ac:dyDescent="0.3">
      <c r="A357" s="304"/>
      <c r="G357" s="48"/>
      <c r="J357" s="304"/>
    </row>
    <row r="358" spans="1:10" hidden="1" x14ac:dyDescent="0.3">
      <c r="A358" s="304"/>
      <c r="G358" s="48"/>
      <c r="J358" s="304"/>
    </row>
    <row r="359" spans="1:10" hidden="1" x14ac:dyDescent="0.3">
      <c r="A359" s="304"/>
      <c r="G359" s="48"/>
      <c r="J359" s="304"/>
    </row>
    <row r="360" spans="1:10" hidden="1" x14ac:dyDescent="0.3">
      <c r="A360" s="304"/>
      <c r="G360" s="48"/>
      <c r="J360" s="304"/>
    </row>
    <row r="361" spans="1:10" hidden="1" x14ac:dyDescent="0.3">
      <c r="A361" s="304"/>
      <c r="G361" s="48"/>
      <c r="J361" s="304"/>
    </row>
    <row r="362" spans="1:10" hidden="1" x14ac:dyDescent="0.3">
      <c r="A362" s="304"/>
      <c r="G362" s="48"/>
      <c r="J362" s="304"/>
    </row>
    <row r="363" spans="1:10" hidden="1" x14ac:dyDescent="0.3">
      <c r="A363" s="304"/>
      <c r="G363" s="48"/>
      <c r="J363" s="304"/>
    </row>
    <row r="364" spans="1:10" hidden="1" x14ac:dyDescent="0.3">
      <c r="A364" s="304"/>
      <c r="G364" s="48"/>
      <c r="J364" s="304"/>
    </row>
    <row r="365" spans="1:10" hidden="1" x14ac:dyDescent="0.3">
      <c r="A365" s="304"/>
      <c r="G365" s="48"/>
      <c r="J365" s="304"/>
    </row>
    <row r="366" spans="1:10" hidden="1" x14ac:dyDescent="0.3">
      <c r="A366" s="304"/>
      <c r="G366" s="48"/>
      <c r="J366" s="304"/>
    </row>
    <row r="367" spans="1:10" hidden="1" x14ac:dyDescent="0.3">
      <c r="A367" s="304"/>
      <c r="G367" s="48"/>
      <c r="J367" s="304"/>
    </row>
    <row r="368" spans="1:10" hidden="1" x14ac:dyDescent="0.3">
      <c r="A368" s="304"/>
      <c r="G368" s="48"/>
      <c r="J368" s="304"/>
    </row>
    <row r="369" spans="1:10" hidden="1" x14ac:dyDescent="0.3">
      <c r="A369" s="304"/>
      <c r="G369" s="48"/>
      <c r="J369" s="304"/>
    </row>
    <row r="370" spans="1:10" hidden="1" x14ac:dyDescent="0.3">
      <c r="A370" s="304"/>
      <c r="G370" s="48"/>
      <c r="J370" s="304"/>
    </row>
    <row r="371" spans="1:10" hidden="1" x14ac:dyDescent="0.3">
      <c r="A371" s="304"/>
      <c r="G371" s="48"/>
      <c r="J371" s="304"/>
    </row>
    <row r="372" spans="1:10" hidden="1" x14ac:dyDescent="0.3">
      <c r="A372" s="304"/>
      <c r="G372" s="48"/>
      <c r="J372" s="304"/>
    </row>
    <row r="373" spans="1:10" hidden="1" x14ac:dyDescent="0.3">
      <c r="A373" s="304"/>
      <c r="G373" s="48"/>
      <c r="J373" s="304"/>
    </row>
    <row r="374" spans="1:10" hidden="1" x14ac:dyDescent="0.3">
      <c r="A374" s="304"/>
      <c r="G374" s="48"/>
      <c r="J374" s="304"/>
    </row>
    <row r="375" spans="1:10" hidden="1" x14ac:dyDescent="0.3">
      <c r="A375" s="304"/>
      <c r="G375" s="48"/>
      <c r="J375" s="304"/>
    </row>
    <row r="376" spans="1:10" hidden="1" x14ac:dyDescent="0.3">
      <c r="A376" s="304"/>
      <c r="G376" s="48"/>
      <c r="J376" s="304"/>
    </row>
    <row r="377" spans="1:10" hidden="1" x14ac:dyDescent="0.3">
      <c r="A377" s="304"/>
      <c r="G377" s="48"/>
      <c r="J377" s="304"/>
    </row>
    <row r="378" spans="1:10" hidden="1" x14ac:dyDescent="0.3">
      <c r="A378" s="304"/>
      <c r="G378" s="48"/>
      <c r="J378" s="304"/>
    </row>
    <row r="379" spans="1:10" hidden="1" x14ac:dyDescent="0.3">
      <c r="A379" s="304"/>
      <c r="G379" s="48"/>
      <c r="J379" s="304"/>
    </row>
    <row r="380" spans="1:10" hidden="1" x14ac:dyDescent="0.3">
      <c r="A380" s="304"/>
      <c r="G380" s="48"/>
      <c r="J380" s="304"/>
    </row>
    <row r="381" spans="1:10" hidden="1" x14ac:dyDescent="0.3">
      <c r="A381" s="304"/>
      <c r="G381" s="48"/>
      <c r="J381" s="304"/>
    </row>
    <row r="382" spans="1:10" hidden="1" x14ac:dyDescent="0.3">
      <c r="A382" s="304"/>
      <c r="G382" s="48"/>
      <c r="J382" s="304"/>
    </row>
    <row r="383" spans="1:10" hidden="1" x14ac:dyDescent="0.3">
      <c r="A383" s="304"/>
      <c r="G383" s="48"/>
      <c r="J383" s="304"/>
    </row>
    <row r="384" spans="1:10" hidden="1" x14ac:dyDescent="0.3">
      <c r="A384" s="304"/>
      <c r="G384" s="48"/>
      <c r="J384" s="304"/>
    </row>
    <row r="385" spans="1:10" hidden="1" x14ac:dyDescent="0.3">
      <c r="A385" s="304"/>
      <c r="G385" s="48"/>
      <c r="J385" s="304"/>
    </row>
    <row r="386" spans="1:10" hidden="1" x14ac:dyDescent="0.3">
      <c r="A386" s="304"/>
      <c r="G386" s="48"/>
      <c r="J386" s="304"/>
    </row>
    <row r="387" spans="1:10" hidden="1" x14ac:dyDescent="0.3">
      <c r="A387" s="304"/>
      <c r="G387" s="48"/>
      <c r="J387" s="304"/>
    </row>
    <row r="388" spans="1:10" hidden="1" x14ac:dyDescent="0.3">
      <c r="A388" s="304"/>
      <c r="G388" s="48"/>
      <c r="J388" s="304"/>
    </row>
    <row r="389" spans="1:10" hidden="1" x14ac:dyDescent="0.3">
      <c r="A389" s="304"/>
      <c r="G389" s="48"/>
      <c r="J389" s="304"/>
    </row>
    <row r="390" spans="1:10" hidden="1" x14ac:dyDescent="0.3">
      <c r="A390" s="304"/>
      <c r="G390" s="48"/>
      <c r="J390" s="304"/>
    </row>
    <row r="391" spans="1:10" hidden="1" x14ac:dyDescent="0.3">
      <c r="A391" s="304"/>
      <c r="G391" s="48"/>
      <c r="J391" s="304"/>
    </row>
    <row r="392" spans="1:10" hidden="1" x14ac:dyDescent="0.3">
      <c r="A392" s="304"/>
      <c r="G392" s="48"/>
      <c r="J392" s="304"/>
    </row>
    <row r="393" spans="1:10" hidden="1" x14ac:dyDescent="0.3">
      <c r="A393" s="304"/>
      <c r="G393" s="48"/>
      <c r="J393" s="304"/>
    </row>
    <row r="394" spans="1:10" hidden="1" x14ac:dyDescent="0.3">
      <c r="A394" s="304"/>
      <c r="G394" s="48"/>
      <c r="J394" s="304"/>
    </row>
    <row r="395" spans="1:10" hidden="1" x14ac:dyDescent="0.3">
      <c r="A395" s="304"/>
      <c r="G395" s="48"/>
      <c r="J395" s="304"/>
    </row>
    <row r="396" spans="1:10" hidden="1" x14ac:dyDescent="0.3">
      <c r="A396" s="304"/>
      <c r="G396" s="48"/>
      <c r="J396" s="304"/>
    </row>
    <row r="397" spans="1:10" hidden="1" x14ac:dyDescent="0.3">
      <c r="A397" s="304"/>
      <c r="G397" s="48"/>
      <c r="J397" s="304"/>
    </row>
    <row r="398" spans="1:10" hidden="1" x14ac:dyDescent="0.3">
      <c r="A398" s="304"/>
      <c r="G398" s="48"/>
      <c r="J398" s="304"/>
    </row>
    <row r="399" spans="1:10" hidden="1" x14ac:dyDescent="0.3">
      <c r="A399" s="304"/>
      <c r="G399" s="48"/>
      <c r="J399" s="304"/>
    </row>
    <row r="400" spans="1:10" hidden="1" x14ac:dyDescent="0.3">
      <c r="A400" s="304"/>
      <c r="G400" s="48"/>
      <c r="J400" s="304"/>
    </row>
    <row r="401" spans="1:10" hidden="1" x14ac:dyDescent="0.3">
      <c r="A401" s="304"/>
      <c r="G401" s="48"/>
      <c r="J401" s="304"/>
    </row>
    <row r="402" spans="1:10" hidden="1" x14ac:dyDescent="0.3">
      <c r="A402" s="304"/>
      <c r="G402" s="48"/>
      <c r="J402" s="304"/>
    </row>
    <row r="403" spans="1:10" hidden="1" x14ac:dyDescent="0.3">
      <c r="A403" s="304"/>
      <c r="G403" s="48"/>
      <c r="J403" s="304"/>
    </row>
    <row r="404" spans="1:10" hidden="1" x14ac:dyDescent="0.3">
      <c r="A404" s="304"/>
      <c r="G404" s="48"/>
      <c r="J404" s="304"/>
    </row>
    <row r="405" spans="1:10" hidden="1" x14ac:dyDescent="0.3">
      <c r="A405" s="304"/>
      <c r="G405" s="48"/>
      <c r="J405" s="304"/>
    </row>
    <row r="406" spans="1:10" hidden="1" x14ac:dyDescent="0.3">
      <c r="A406" s="304"/>
      <c r="G406" s="48"/>
      <c r="J406" s="304"/>
    </row>
    <row r="407" spans="1:10" hidden="1" x14ac:dyDescent="0.3">
      <c r="A407" s="304"/>
      <c r="G407" s="48"/>
      <c r="J407" s="304"/>
    </row>
    <row r="408" spans="1:10" hidden="1" x14ac:dyDescent="0.3">
      <c r="A408" s="304"/>
      <c r="G408" s="48"/>
      <c r="J408" s="304"/>
    </row>
    <row r="409" spans="1:10" hidden="1" x14ac:dyDescent="0.3">
      <c r="A409" s="304"/>
      <c r="G409" s="48"/>
      <c r="J409" s="304"/>
    </row>
    <row r="410" spans="1:10" hidden="1" x14ac:dyDescent="0.3">
      <c r="A410" s="304"/>
      <c r="G410" s="48"/>
      <c r="J410" s="304"/>
    </row>
    <row r="411" spans="1:10" hidden="1" x14ac:dyDescent="0.3">
      <c r="A411" s="304"/>
      <c r="G411" s="48"/>
      <c r="J411" s="304"/>
    </row>
    <row r="412" spans="1:10" hidden="1" x14ac:dyDescent="0.3">
      <c r="A412" s="304"/>
      <c r="G412" s="48"/>
      <c r="J412" s="304"/>
    </row>
    <row r="413" spans="1:10" hidden="1" x14ac:dyDescent="0.3">
      <c r="A413" s="304"/>
      <c r="G413" s="48"/>
      <c r="J413" s="304"/>
    </row>
    <row r="414" spans="1:10" hidden="1" x14ac:dyDescent="0.3">
      <c r="A414" s="304"/>
      <c r="G414" s="48"/>
      <c r="J414" s="304"/>
    </row>
    <row r="415" spans="1:10" hidden="1" x14ac:dyDescent="0.3">
      <c r="A415" s="304"/>
      <c r="G415" s="48"/>
      <c r="J415" s="304"/>
    </row>
    <row r="416" spans="1:10" hidden="1" x14ac:dyDescent="0.3">
      <c r="A416" s="304"/>
      <c r="G416" s="48"/>
      <c r="J416" s="304"/>
    </row>
    <row r="417" spans="1:10" hidden="1" x14ac:dyDescent="0.3">
      <c r="A417" s="304"/>
      <c r="G417" s="48"/>
      <c r="J417" s="304"/>
    </row>
    <row r="418" spans="1:10" hidden="1" x14ac:dyDescent="0.3">
      <c r="A418" s="304"/>
      <c r="G418" s="48"/>
      <c r="J418" s="304"/>
    </row>
    <row r="419" spans="1:10" hidden="1" x14ac:dyDescent="0.3">
      <c r="A419" s="304"/>
      <c r="G419" s="48"/>
      <c r="J419" s="304"/>
    </row>
    <row r="420" spans="1:10" hidden="1" x14ac:dyDescent="0.3">
      <c r="A420" s="304"/>
      <c r="G420" s="48"/>
      <c r="J420" s="304"/>
    </row>
    <row r="421" spans="1:10" hidden="1" x14ac:dyDescent="0.3">
      <c r="A421" s="304"/>
      <c r="G421" s="48"/>
      <c r="J421" s="304"/>
    </row>
    <row r="422" spans="1:10" hidden="1" x14ac:dyDescent="0.3">
      <c r="A422" s="304"/>
      <c r="G422" s="48"/>
      <c r="J422" s="304"/>
    </row>
    <row r="423" spans="1:10" hidden="1" x14ac:dyDescent="0.3">
      <c r="A423" s="304"/>
      <c r="G423" s="48"/>
      <c r="J423" s="304"/>
    </row>
    <row r="424" spans="1:10" hidden="1" x14ac:dyDescent="0.3">
      <c r="A424" s="304"/>
      <c r="G424" s="48"/>
      <c r="J424" s="304"/>
    </row>
    <row r="425" spans="1:10" hidden="1" x14ac:dyDescent="0.3">
      <c r="A425" s="304"/>
      <c r="G425" s="48"/>
      <c r="J425" s="304"/>
    </row>
    <row r="426" spans="1:10" hidden="1" x14ac:dyDescent="0.3">
      <c r="A426" s="304"/>
      <c r="G426" s="48"/>
      <c r="J426" s="304"/>
    </row>
    <row r="427" spans="1:10" hidden="1" x14ac:dyDescent="0.3">
      <c r="A427" s="304"/>
      <c r="G427" s="48"/>
      <c r="J427" s="304"/>
    </row>
    <row r="428" spans="1:10" hidden="1" x14ac:dyDescent="0.3">
      <c r="A428" s="304"/>
      <c r="G428" s="48"/>
      <c r="J428" s="304"/>
    </row>
    <row r="429" spans="1:10" hidden="1" x14ac:dyDescent="0.3">
      <c r="A429" s="304"/>
      <c r="G429" s="48"/>
      <c r="J429" s="304"/>
    </row>
    <row r="430" spans="1:10" hidden="1" x14ac:dyDescent="0.3">
      <c r="A430" s="304"/>
      <c r="G430" s="48"/>
      <c r="J430" s="304"/>
    </row>
    <row r="431" spans="1:10" hidden="1" x14ac:dyDescent="0.3">
      <c r="A431" s="304"/>
      <c r="G431" s="48"/>
      <c r="J431" s="304"/>
    </row>
    <row r="432" spans="1:10" hidden="1" x14ac:dyDescent="0.3">
      <c r="A432" s="304"/>
      <c r="G432" s="48"/>
      <c r="J432" s="304"/>
    </row>
    <row r="433" spans="1:10" hidden="1" x14ac:dyDescent="0.3">
      <c r="A433" s="304"/>
      <c r="G433" s="48"/>
      <c r="J433" s="304"/>
    </row>
    <row r="434" spans="1:10" hidden="1" x14ac:dyDescent="0.3">
      <c r="A434" s="304"/>
      <c r="G434" s="48"/>
      <c r="J434" s="304"/>
    </row>
    <row r="435" spans="1:10" hidden="1" x14ac:dyDescent="0.3">
      <c r="A435" s="304"/>
      <c r="G435" s="48"/>
      <c r="J435" s="304"/>
    </row>
    <row r="436" spans="1:10" hidden="1" x14ac:dyDescent="0.3">
      <c r="A436" s="304"/>
      <c r="G436" s="48"/>
      <c r="J436" s="304"/>
    </row>
    <row r="437" spans="1:10" hidden="1" x14ac:dyDescent="0.3">
      <c r="A437" s="304"/>
      <c r="G437" s="48"/>
      <c r="J437" s="304"/>
    </row>
    <row r="438" spans="1:10" hidden="1" x14ac:dyDescent="0.3">
      <c r="A438" s="304"/>
      <c r="G438" s="48"/>
      <c r="J438" s="304"/>
    </row>
    <row r="439" spans="1:10" hidden="1" x14ac:dyDescent="0.3">
      <c r="A439" s="304"/>
      <c r="G439" s="48"/>
      <c r="J439" s="304"/>
    </row>
    <row r="440" spans="1:10" hidden="1" x14ac:dyDescent="0.3">
      <c r="A440" s="304"/>
      <c r="G440" s="48"/>
      <c r="J440" s="304"/>
    </row>
    <row r="441" spans="1:10" hidden="1" x14ac:dyDescent="0.3">
      <c r="A441" s="304"/>
      <c r="G441" s="48"/>
      <c r="J441" s="304"/>
    </row>
    <row r="442" spans="1:10" hidden="1" x14ac:dyDescent="0.3">
      <c r="A442" s="304"/>
      <c r="G442" s="48"/>
      <c r="J442" s="304"/>
    </row>
    <row r="443" spans="1:10" hidden="1" x14ac:dyDescent="0.3">
      <c r="A443" s="304"/>
      <c r="G443" s="48"/>
      <c r="J443" s="304"/>
    </row>
    <row r="444" spans="1:10" hidden="1" x14ac:dyDescent="0.3">
      <c r="A444" s="304"/>
      <c r="G444" s="48"/>
      <c r="J444" s="304"/>
    </row>
    <row r="445" spans="1:10" hidden="1" x14ac:dyDescent="0.3">
      <c r="A445" s="304"/>
      <c r="G445" s="48"/>
      <c r="J445" s="304"/>
    </row>
    <row r="446" spans="1:10" hidden="1" x14ac:dyDescent="0.3">
      <c r="A446" s="304"/>
      <c r="G446" s="48"/>
      <c r="J446" s="304"/>
    </row>
    <row r="447" spans="1:10" hidden="1" x14ac:dyDescent="0.3">
      <c r="A447" s="304"/>
      <c r="G447" s="48"/>
      <c r="J447" s="304"/>
    </row>
    <row r="448" spans="1:10" hidden="1" x14ac:dyDescent="0.3">
      <c r="A448" s="304"/>
      <c r="G448" s="48"/>
      <c r="J448" s="304"/>
    </row>
    <row r="449" spans="1:10" hidden="1" x14ac:dyDescent="0.3">
      <c r="A449" s="304"/>
      <c r="G449" s="48"/>
      <c r="J449" s="304"/>
    </row>
    <row r="450" spans="1:10" hidden="1" x14ac:dyDescent="0.3">
      <c r="A450" s="304"/>
      <c r="G450" s="48"/>
      <c r="J450" s="304"/>
    </row>
    <row r="451" spans="1:10" hidden="1" x14ac:dyDescent="0.3">
      <c r="A451" s="304"/>
      <c r="G451" s="48"/>
      <c r="J451" s="304"/>
    </row>
    <row r="452" spans="1:10" hidden="1" x14ac:dyDescent="0.3">
      <c r="A452" s="304"/>
      <c r="G452" s="48"/>
      <c r="J452" s="304"/>
    </row>
    <row r="453" spans="1:10" hidden="1" x14ac:dyDescent="0.3">
      <c r="A453" s="304"/>
      <c r="G453" s="48"/>
      <c r="J453" s="304"/>
    </row>
    <row r="454" spans="1:10" hidden="1" x14ac:dyDescent="0.3">
      <c r="A454" s="304"/>
      <c r="G454" s="48"/>
      <c r="J454" s="304"/>
    </row>
    <row r="455" spans="1:10" hidden="1" x14ac:dyDescent="0.3">
      <c r="A455" s="304"/>
      <c r="G455" s="48"/>
      <c r="J455" s="304"/>
    </row>
    <row r="456" spans="1:10" hidden="1" x14ac:dyDescent="0.3">
      <c r="A456" s="304"/>
      <c r="G456" s="48"/>
      <c r="J456" s="304"/>
    </row>
    <row r="457" spans="1:10" hidden="1" x14ac:dyDescent="0.3">
      <c r="A457" s="304"/>
      <c r="G457" s="48"/>
      <c r="J457" s="304"/>
    </row>
    <row r="458" spans="1:10" hidden="1" x14ac:dyDescent="0.3">
      <c r="A458" s="304"/>
      <c r="G458" s="48"/>
      <c r="J458" s="304"/>
    </row>
    <row r="459" spans="1:10" hidden="1" x14ac:dyDescent="0.3">
      <c r="A459" s="304"/>
      <c r="G459" s="48"/>
      <c r="J459" s="304"/>
    </row>
    <row r="460" spans="1:10" hidden="1" x14ac:dyDescent="0.3">
      <c r="A460" s="304"/>
      <c r="G460" s="48"/>
      <c r="J460" s="304"/>
    </row>
    <row r="461" spans="1:10" hidden="1" x14ac:dyDescent="0.3">
      <c r="A461" s="304"/>
      <c r="G461" s="48"/>
      <c r="J461" s="304"/>
    </row>
    <row r="462" spans="1:10" hidden="1" x14ac:dyDescent="0.3">
      <c r="A462" s="304"/>
      <c r="G462" s="48"/>
      <c r="J462" s="304"/>
    </row>
    <row r="463" spans="1:10" hidden="1" x14ac:dyDescent="0.3">
      <c r="A463" s="304"/>
      <c r="G463" s="48"/>
      <c r="J463" s="304"/>
    </row>
    <row r="464" spans="1:10" hidden="1" x14ac:dyDescent="0.3">
      <c r="A464" s="304"/>
      <c r="G464" s="48"/>
      <c r="J464" s="304"/>
    </row>
    <row r="465" spans="1:10" hidden="1" x14ac:dyDescent="0.3">
      <c r="A465" s="304"/>
      <c r="G465" s="48"/>
      <c r="J465" s="304"/>
    </row>
    <row r="466" spans="1:10" hidden="1" x14ac:dyDescent="0.3">
      <c r="A466" s="304"/>
      <c r="G466" s="48"/>
      <c r="J466" s="304"/>
    </row>
    <row r="467" spans="1:10" hidden="1" x14ac:dyDescent="0.3">
      <c r="A467" s="304"/>
      <c r="G467" s="48"/>
      <c r="J467" s="304"/>
    </row>
    <row r="468" spans="1:10" hidden="1" x14ac:dyDescent="0.3">
      <c r="A468" s="304"/>
      <c r="G468" s="48"/>
      <c r="J468" s="304"/>
    </row>
    <row r="469" spans="1:10" hidden="1" x14ac:dyDescent="0.3">
      <c r="A469" s="304"/>
      <c r="G469" s="48"/>
      <c r="J469" s="304"/>
    </row>
    <row r="470" spans="1:10" hidden="1" x14ac:dyDescent="0.3">
      <c r="A470" s="304"/>
      <c r="G470" s="48"/>
      <c r="J470" s="304"/>
    </row>
    <row r="471" spans="1:10" hidden="1" x14ac:dyDescent="0.3">
      <c r="A471" s="304"/>
      <c r="G471" s="48"/>
      <c r="J471" s="304"/>
    </row>
    <row r="472" spans="1:10" hidden="1" x14ac:dyDescent="0.3">
      <c r="A472" s="304"/>
      <c r="G472" s="48"/>
      <c r="J472" s="304"/>
    </row>
    <row r="473" spans="1:10" hidden="1" x14ac:dyDescent="0.3">
      <c r="A473" s="304"/>
      <c r="G473" s="48"/>
      <c r="J473" s="304"/>
    </row>
    <row r="474" spans="1:10" hidden="1" x14ac:dyDescent="0.3">
      <c r="A474" s="304"/>
      <c r="G474" s="48"/>
      <c r="J474" s="304"/>
    </row>
    <row r="475" spans="1:10" hidden="1" x14ac:dyDescent="0.3">
      <c r="A475" s="304"/>
      <c r="G475" s="48"/>
      <c r="J475" s="304"/>
    </row>
    <row r="476" spans="1:10" hidden="1" x14ac:dyDescent="0.3">
      <c r="A476" s="304"/>
      <c r="G476" s="48"/>
      <c r="J476" s="304"/>
    </row>
    <row r="477" spans="1:10" hidden="1" x14ac:dyDescent="0.3">
      <c r="A477" s="304"/>
      <c r="G477" s="48"/>
      <c r="J477" s="304"/>
    </row>
    <row r="478" spans="1:10" hidden="1" x14ac:dyDescent="0.3">
      <c r="A478" s="304"/>
      <c r="G478" s="48"/>
      <c r="J478" s="304"/>
    </row>
    <row r="479" spans="1:10" hidden="1" x14ac:dyDescent="0.3">
      <c r="A479" s="304"/>
      <c r="G479" s="48"/>
      <c r="J479" s="304"/>
    </row>
    <row r="480" spans="1:10" hidden="1" x14ac:dyDescent="0.3">
      <c r="A480" s="304"/>
      <c r="G480" s="48"/>
      <c r="J480" s="304"/>
    </row>
    <row r="481" spans="1:10" hidden="1" x14ac:dyDescent="0.3">
      <c r="A481" s="304"/>
      <c r="G481" s="48"/>
      <c r="J481" s="304"/>
    </row>
    <row r="482" spans="1:10" hidden="1" x14ac:dyDescent="0.3">
      <c r="A482" s="304"/>
      <c r="G482" s="48"/>
      <c r="J482" s="304"/>
    </row>
    <row r="483" spans="1:10" hidden="1" x14ac:dyDescent="0.3">
      <c r="A483" s="304"/>
      <c r="G483" s="48"/>
      <c r="J483" s="304"/>
    </row>
    <row r="484" spans="1:10" hidden="1" x14ac:dyDescent="0.3">
      <c r="A484" s="304"/>
      <c r="G484" s="48"/>
      <c r="J484" s="304"/>
    </row>
    <row r="485" spans="1:10" hidden="1" x14ac:dyDescent="0.3">
      <c r="A485" s="304"/>
      <c r="G485" s="48"/>
      <c r="J485" s="304"/>
    </row>
    <row r="486" spans="1:10" hidden="1" x14ac:dyDescent="0.3">
      <c r="A486" s="304"/>
      <c r="G486" s="48"/>
      <c r="J486" s="304"/>
    </row>
    <row r="487" spans="1:10" hidden="1" x14ac:dyDescent="0.3">
      <c r="A487" s="304"/>
      <c r="G487" s="48"/>
      <c r="J487" s="304"/>
    </row>
    <row r="488" spans="1:10" hidden="1" x14ac:dyDescent="0.3">
      <c r="A488" s="304"/>
      <c r="G488" s="48"/>
      <c r="J488" s="304"/>
    </row>
    <row r="489" spans="1:10" hidden="1" x14ac:dyDescent="0.3">
      <c r="A489" s="304"/>
      <c r="G489" s="48"/>
      <c r="J489" s="304"/>
    </row>
    <row r="490" spans="1:10" hidden="1" x14ac:dyDescent="0.3">
      <c r="A490" s="304"/>
      <c r="G490" s="48"/>
      <c r="J490" s="304"/>
    </row>
    <row r="491" spans="1:10" hidden="1" x14ac:dyDescent="0.3">
      <c r="A491" s="304"/>
      <c r="G491" s="48"/>
      <c r="J491" s="304"/>
    </row>
    <row r="492" spans="1:10" hidden="1" x14ac:dyDescent="0.3">
      <c r="A492" s="304"/>
      <c r="G492" s="48"/>
      <c r="J492" s="304"/>
    </row>
    <row r="493" spans="1:10" hidden="1" x14ac:dyDescent="0.3">
      <c r="A493" s="304"/>
      <c r="G493" s="48"/>
      <c r="J493" s="304"/>
    </row>
    <row r="494" spans="1:10" hidden="1" x14ac:dyDescent="0.3">
      <c r="A494" s="304"/>
      <c r="G494" s="48"/>
      <c r="J494" s="304"/>
    </row>
    <row r="495" spans="1:10" hidden="1" x14ac:dyDescent="0.3">
      <c r="A495" s="304"/>
      <c r="G495" s="48"/>
      <c r="J495" s="304"/>
    </row>
    <row r="496" spans="1:10" hidden="1" x14ac:dyDescent="0.3">
      <c r="A496" s="304"/>
      <c r="G496" s="48"/>
      <c r="J496" s="304"/>
    </row>
    <row r="497" spans="1:10" hidden="1" x14ac:dyDescent="0.3">
      <c r="A497" s="304"/>
      <c r="G497" s="48"/>
      <c r="J497" s="304"/>
    </row>
    <row r="498" spans="1:10" hidden="1" x14ac:dyDescent="0.3">
      <c r="A498" s="304"/>
      <c r="G498" s="48"/>
      <c r="J498" s="304"/>
    </row>
    <row r="499" spans="1:10" hidden="1" x14ac:dyDescent="0.3">
      <c r="A499" s="304"/>
      <c r="G499" s="48"/>
      <c r="J499" s="304"/>
    </row>
    <row r="500" spans="1:10" hidden="1" x14ac:dyDescent="0.3">
      <c r="A500" s="304"/>
      <c r="G500" s="48"/>
      <c r="J500" s="304"/>
    </row>
    <row r="501" spans="1:10" hidden="1" x14ac:dyDescent="0.3">
      <c r="A501" s="304"/>
      <c r="G501" s="48"/>
      <c r="J501" s="304"/>
    </row>
    <row r="502" spans="1:10" hidden="1" x14ac:dyDescent="0.3">
      <c r="A502" s="304"/>
      <c r="G502" s="48"/>
      <c r="J502" s="304"/>
    </row>
    <row r="503" spans="1:10" hidden="1" x14ac:dyDescent="0.3">
      <c r="A503" s="304"/>
      <c r="G503" s="48"/>
      <c r="J503" s="304"/>
    </row>
    <row r="504" spans="1:10" hidden="1" x14ac:dyDescent="0.3">
      <c r="A504" s="304"/>
      <c r="G504" s="48"/>
      <c r="J504" s="304"/>
    </row>
    <row r="505" spans="1:10" hidden="1" x14ac:dyDescent="0.3">
      <c r="A505" s="304"/>
      <c r="G505" s="48"/>
      <c r="J505" s="304"/>
    </row>
    <row r="506" spans="1:10" hidden="1" x14ac:dyDescent="0.3">
      <c r="A506" s="304"/>
      <c r="G506" s="48"/>
      <c r="J506" s="304"/>
    </row>
    <row r="507" spans="1:10" hidden="1" x14ac:dyDescent="0.3">
      <c r="A507" s="304"/>
      <c r="G507" s="48"/>
      <c r="J507" s="304"/>
    </row>
    <row r="508" spans="1:10" hidden="1" x14ac:dyDescent="0.3">
      <c r="A508" s="304"/>
      <c r="G508" s="48"/>
      <c r="J508" s="304"/>
    </row>
    <row r="509" spans="1:10" hidden="1" x14ac:dyDescent="0.3">
      <c r="A509" s="304"/>
      <c r="G509" s="48"/>
      <c r="J509" s="304"/>
    </row>
    <row r="510" spans="1:10" hidden="1" x14ac:dyDescent="0.3">
      <c r="A510" s="304"/>
      <c r="G510" s="48"/>
      <c r="J510" s="304"/>
    </row>
    <row r="511" spans="1:10" hidden="1" x14ac:dyDescent="0.3">
      <c r="A511" s="304"/>
      <c r="G511" s="48"/>
      <c r="J511" s="304"/>
    </row>
    <row r="512" spans="1:10" hidden="1" x14ac:dyDescent="0.3">
      <c r="A512" s="304"/>
      <c r="G512" s="48"/>
      <c r="J512" s="304"/>
    </row>
    <row r="513" spans="1:10" hidden="1" x14ac:dyDescent="0.3">
      <c r="A513" s="304"/>
      <c r="G513" s="48"/>
      <c r="J513" s="304"/>
    </row>
    <row r="514" spans="1:10" hidden="1" x14ac:dyDescent="0.3">
      <c r="A514" s="304"/>
      <c r="G514" s="48"/>
      <c r="J514" s="304"/>
    </row>
    <row r="515" spans="1:10" hidden="1" x14ac:dyDescent="0.3">
      <c r="A515" s="304"/>
      <c r="G515" s="48"/>
      <c r="J515" s="304"/>
    </row>
    <row r="516" spans="1:10" hidden="1" x14ac:dyDescent="0.3">
      <c r="A516" s="304"/>
      <c r="G516" s="48"/>
      <c r="J516" s="304"/>
    </row>
    <row r="517" spans="1:10" hidden="1" x14ac:dyDescent="0.3">
      <c r="A517" s="304"/>
      <c r="G517" s="48"/>
      <c r="J517" s="304"/>
    </row>
    <row r="518" spans="1:10" hidden="1" x14ac:dyDescent="0.3">
      <c r="A518" s="304"/>
      <c r="G518" s="48"/>
      <c r="J518" s="304"/>
    </row>
    <row r="519" spans="1:10" hidden="1" x14ac:dyDescent="0.3">
      <c r="A519" s="304"/>
      <c r="G519" s="48"/>
      <c r="J519" s="304"/>
    </row>
    <row r="520" spans="1:10" hidden="1" x14ac:dyDescent="0.3">
      <c r="A520" s="304"/>
      <c r="G520" s="48"/>
      <c r="J520" s="304"/>
    </row>
    <row r="521" spans="1:10" hidden="1" x14ac:dyDescent="0.3">
      <c r="A521" s="304"/>
      <c r="G521" s="48"/>
      <c r="J521" s="304"/>
    </row>
    <row r="522" spans="1:10" hidden="1" x14ac:dyDescent="0.3">
      <c r="A522" s="304"/>
      <c r="G522" s="48"/>
      <c r="J522" s="304"/>
    </row>
    <row r="523" spans="1:10" hidden="1" x14ac:dyDescent="0.3">
      <c r="A523" s="304"/>
      <c r="G523" s="48"/>
      <c r="J523" s="304"/>
    </row>
    <row r="524" spans="1:10" hidden="1" x14ac:dyDescent="0.3">
      <c r="A524" s="304"/>
      <c r="G524" s="48"/>
      <c r="J524" s="304"/>
    </row>
    <row r="525" spans="1:10" hidden="1" x14ac:dyDescent="0.3">
      <c r="A525" s="304"/>
      <c r="G525" s="48"/>
      <c r="J525" s="304"/>
    </row>
    <row r="526" spans="1:10" hidden="1" x14ac:dyDescent="0.3">
      <c r="A526" s="304"/>
      <c r="G526" s="48"/>
      <c r="J526" s="304"/>
    </row>
    <row r="527" spans="1:10" hidden="1" x14ac:dyDescent="0.3">
      <c r="A527" s="304"/>
      <c r="G527" s="48"/>
      <c r="J527" s="304"/>
    </row>
    <row r="528" spans="1:10" hidden="1" x14ac:dyDescent="0.3">
      <c r="A528" s="304"/>
      <c r="G528" s="48"/>
      <c r="J528" s="304"/>
    </row>
    <row r="529" spans="1:10" hidden="1" x14ac:dyDescent="0.3">
      <c r="A529" s="304"/>
      <c r="G529" s="48"/>
      <c r="J529" s="304"/>
    </row>
    <row r="530" spans="1:10" hidden="1" x14ac:dyDescent="0.3">
      <c r="A530" s="304"/>
      <c r="G530" s="48"/>
      <c r="J530" s="304"/>
    </row>
    <row r="531" spans="1:10" hidden="1" x14ac:dyDescent="0.3">
      <c r="A531" s="304"/>
      <c r="G531" s="48"/>
      <c r="J531" s="304"/>
    </row>
    <row r="532" spans="1:10" hidden="1" x14ac:dyDescent="0.3">
      <c r="A532" s="304"/>
      <c r="G532" s="48"/>
      <c r="J532" s="304"/>
    </row>
    <row r="533" spans="1:10" hidden="1" x14ac:dyDescent="0.3">
      <c r="A533" s="304"/>
      <c r="G533" s="48"/>
      <c r="J533" s="304"/>
    </row>
    <row r="534" spans="1:10" hidden="1" x14ac:dyDescent="0.3">
      <c r="A534" s="304"/>
      <c r="G534" s="48"/>
      <c r="J534" s="304"/>
    </row>
    <row r="535" spans="1:10" hidden="1" x14ac:dyDescent="0.3">
      <c r="A535" s="304"/>
      <c r="G535" s="48"/>
      <c r="J535" s="304"/>
    </row>
    <row r="536" spans="1:10" hidden="1" x14ac:dyDescent="0.3">
      <c r="A536" s="304"/>
      <c r="G536" s="48"/>
      <c r="J536" s="304"/>
    </row>
    <row r="537" spans="1:10" hidden="1" x14ac:dyDescent="0.3">
      <c r="A537" s="304"/>
      <c r="G537" s="48"/>
      <c r="J537" s="304"/>
    </row>
    <row r="538" spans="1:10" hidden="1" x14ac:dyDescent="0.3">
      <c r="A538" s="304"/>
      <c r="G538" s="48"/>
      <c r="J538" s="304"/>
    </row>
    <row r="539" spans="1:10" hidden="1" x14ac:dyDescent="0.3">
      <c r="A539" s="304"/>
      <c r="G539" s="48"/>
      <c r="J539" s="304"/>
    </row>
    <row r="540" spans="1:10" hidden="1" x14ac:dyDescent="0.3">
      <c r="A540" s="304"/>
      <c r="G540" s="48"/>
      <c r="J540" s="304"/>
    </row>
    <row r="541" spans="1:10" hidden="1" x14ac:dyDescent="0.3">
      <c r="A541" s="304"/>
      <c r="G541" s="48"/>
      <c r="J541" s="304"/>
    </row>
    <row r="542" spans="1:10" hidden="1" x14ac:dyDescent="0.3">
      <c r="A542" s="304"/>
      <c r="G542" s="48"/>
      <c r="J542" s="304"/>
    </row>
    <row r="543" spans="1:10" hidden="1" x14ac:dyDescent="0.3">
      <c r="A543" s="304"/>
      <c r="G543" s="48"/>
      <c r="J543" s="304"/>
    </row>
    <row r="544" spans="1:10" hidden="1" x14ac:dyDescent="0.3">
      <c r="A544" s="304"/>
      <c r="G544" s="48"/>
      <c r="J544" s="304"/>
    </row>
    <row r="545" spans="1:10" hidden="1" x14ac:dyDescent="0.3">
      <c r="A545" s="304"/>
      <c r="G545" s="48"/>
      <c r="J545" s="304"/>
    </row>
    <row r="546" spans="1:10" hidden="1" x14ac:dyDescent="0.3">
      <c r="A546" s="304"/>
      <c r="G546" s="48"/>
      <c r="J546" s="304"/>
    </row>
    <row r="547" spans="1:10" hidden="1" x14ac:dyDescent="0.3">
      <c r="A547" s="304"/>
      <c r="G547" s="48"/>
      <c r="J547" s="304"/>
    </row>
    <row r="548" spans="1:10" hidden="1" x14ac:dyDescent="0.3">
      <c r="A548" s="304"/>
      <c r="G548" s="48"/>
      <c r="J548" s="304"/>
    </row>
    <row r="549" spans="1:10" hidden="1" x14ac:dyDescent="0.3">
      <c r="A549" s="304"/>
      <c r="G549" s="48"/>
      <c r="J549" s="304"/>
    </row>
    <row r="550" spans="1:10" hidden="1" x14ac:dyDescent="0.3">
      <c r="A550" s="304"/>
      <c r="G550" s="48"/>
      <c r="J550" s="304"/>
    </row>
    <row r="551" spans="1:10" hidden="1" x14ac:dyDescent="0.3">
      <c r="A551" s="304"/>
      <c r="G551" s="48"/>
      <c r="J551" s="304"/>
    </row>
    <row r="552" spans="1:10" hidden="1" x14ac:dyDescent="0.3">
      <c r="A552" s="304"/>
      <c r="G552" s="48"/>
      <c r="J552" s="304"/>
    </row>
    <row r="553" spans="1:10" hidden="1" x14ac:dyDescent="0.3">
      <c r="A553" s="304"/>
      <c r="G553" s="48"/>
      <c r="J553" s="304"/>
    </row>
    <row r="554" spans="1:10" hidden="1" x14ac:dyDescent="0.3">
      <c r="A554" s="304"/>
      <c r="G554" s="48"/>
      <c r="J554" s="304"/>
    </row>
    <row r="555" spans="1:10" hidden="1" x14ac:dyDescent="0.3">
      <c r="A555" s="304"/>
      <c r="G555" s="48"/>
      <c r="J555" s="304"/>
    </row>
    <row r="556" spans="1:10" hidden="1" x14ac:dyDescent="0.3">
      <c r="A556" s="304"/>
      <c r="G556" s="48"/>
      <c r="J556" s="304"/>
    </row>
    <row r="557" spans="1:10" hidden="1" x14ac:dyDescent="0.3">
      <c r="A557" s="304"/>
      <c r="G557" s="48"/>
      <c r="J557" s="304"/>
    </row>
    <row r="558" spans="1:10" hidden="1" x14ac:dyDescent="0.3">
      <c r="A558" s="304"/>
      <c r="G558" s="48"/>
      <c r="J558" s="304"/>
    </row>
    <row r="559" spans="1:10" hidden="1" x14ac:dyDescent="0.3">
      <c r="A559" s="304"/>
      <c r="G559" s="48"/>
      <c r="J559" s="304"/>
    </row>
    <row r="560" spans="1:10" hidden="1" x14ac:dyDescent="0.3">
      <c r="A560" s="304"/>
      <c r="G560" s="48"/>
      <c r="J560" s="304"/>
    </row>
    <row r="561" spans="1:10" hidden="1" x14ac:dyDescent="0.3">
      <c r="A561" s="304"/>
      <c r="G561" s="48"/>
      <c r="J561" s="304"/>
    </row>
    <row r="562" spans="1:10" hidden="1" x14ac:dyDescent="0.3">
      <c r="A562" s="304"/>
      <c r="G562" s="48"/>
      <c r="J562" s="304"/>
    </row>
    <row r="563" spans="1:10" hidden="1" x14ac:dyDescent="0.3">
      <c r="A563" s="304"/>
      <c r="G563" s="48"/>
      <c r="J563" s="304"/>
    </row>
    <row r="564" spans="1:10" hidden="1" x14ac:dyDescent="0.3">
      <c r="A564" s="304"/>
      <c r="G564" s="48"/>
      <c r="J564" s="304"/>
    </row>
    <row r="565" spans="1:10" hidden="1" x14ac:dyDescent="0.3">
      <c r="A565" s="304"/>
      <c r="G565" s="48"/>
      <c r="J565" s="304"/>
    </row>
    <row r="566" spans="1:10" hidden="1" x14ac:dyDescent="0.3">
      <c r="A566" s="304"/>
      <c r="G566" s="48"/>
      <c r="J566" s="304"/>
    </row>
    <row r="567" spans="1:10" hidden="1" x14ac:dyDescent="0.3">
      <c r="A567" s="304"/>
      <c r="G567" s="48"/>
      <c r="J567" s="304"/>
    </row>
    <row r="568" spans="1:10" hidden="1" x14ac:dyDescent="0.3">
      <c r="A568" s="304"/>
      <c r="G568" s="48"/>
      <c r="J568" s="304"/>
    </row>
    <row r="569" spans="1:10" hidden="1" x14ac:dyDescent="0.3">
      <c r="A569" s="304"/>
      <c r="G569" s="48"/>
      <c r="J569" s="304"/>
    </row>
    <row r="570" spans="1:10" hidden="1" x14ac:dyDescent="0.3">
      <c r="A570" s="304"/>
      <c r="G570" s="48"/>
      <c r="J570" s="304"/>
    </row>
    <row r="571" spans="1:10" hidden="1" x14ac:dyDescent="0.3">
      <c r="A571" s="304"/>
      <c r="G571" s="48"/>
      <c r="J571" s="304"/>
    </row>
    <row r="572" spans="1:10" hidden="1" x14ac:dyDescent="0.3">
      <c r="A572" s="304"/>
      <c r="G572" s="48"/>
      <c r="J572" s="304"/>
    </row>
    <row r="573" spans="1:10" hidden="1" x14ac:dyDescent="0.3">
      <c r="A573" s="304"/>
      <c r="G573" s="48"/>
      <c r="J573" s="304"/>
    </row>
    <row r="574" spans="1:10" hidden="1" x14ac:dyDescent="0.3">
      <c r="A574" s="304"/>
      <c r="G574" s="48"/>
      <c r="J574" s="304"/>
    </row>
    <row r="575" spans="1:10" hidden="1" x14ac:dyDescent="0.3">
      <c r="A575" s="304"/>
      <c r="G575" s="48"/>
      <c r="J575" s="304"/>
    </row>
    <row r="576" spans="1:10" hidden="1" x14ac:dyDescent="0.3">
      <c r="A576" s="304"/>
      <c r="G576" s="48"/>
      <c r="J576" s="304"/>
    </row>
    <row r="577" spans="1:10" hidden="1" x14ac:dyDescent="0.3">
      <c r="A577" s="304"/>
      <c r="G577" s="48"/>
      <c r="J577" s="304"/>
    </row>
    <row r="578" spans="1:10" hidden="1" x14ac:dyDescent="0.3">
      <c r="A578" s="304"/>
      <c r="G578" s="48"/>
      <c r="J578" s="304"/>
    </row>
    <row r="579" spans="1:10" hidden="1" x14ac:dyDescent="0.3">
      <c r="A579" s="304"/>
      <c r="G579" s="48"/>
      <c r="J579" s="304"/>
    </row>
    <row r="580" spans="1:10" hidden="1" x14ac:dyDescent="0.3">
      <c r="A580" s="304"/>
      <c r="G580" s="48"/>
      <c r="J580" s="304"/>
    </row>
    <row r="581" spans="1:10" hidden="1" x14ac:dyDescent="0.3">
      <c r="A581" s="304"/>
      <c r="G581" s="48"/>
      <c r="J581" s="304"/>
    </row>
    <row r="582" spans="1:10" hidden="1" x14ac:dyDescent="0.3">
      <c r="A582" s="304"/>
      <c r="G582" s="48"/>
      <c r="J582" s="304"/>
    </row>
    <row r="583" spans="1:10" hidden="1" x14ac:dyDescent="0.3">
      <c r="A583" s="304"/>
      <c r="G583" s="48"/>
      <c r="J583" s="304"/>
    </row>
    <row r="584" spans="1:10" hidden="1" x14ac:dyDescent="0.3">
      <c r="A584" s="304"/>
      <c r="G584" s="48"/>
      <c r="J584" s="304"/>
    </row>
    <row r="585" spans="1:10" hidden="1" x14ac:dyDescent="0.3">
      <c r="A585" s="304"/>
      <c r="G585" s="48"/>
      <c r="J585" s="304"/>
    </row>
    <row r="586" spans="1:10" hidden="1" x14ac:dyDescent="0.3">
      <c r="A586" s="304"/>
      <c r="G586" s="48"/>
      <c r="J586" s="304"/>
    </row>
    <row r="587" spans="1:10" hidden="1" x14ac:dyDescent="0.3">
      <c r="A587" s="304"/>
      <c r="G587" s="48"/>
      <c r="J587" s="304"/>
    </row>
    <row r="588" spans="1:10" hidden="1" x14ac:dyDescent="0.3">
      <c r="A588" s="304"/>
      <c r="G588" s="48"/>
      <c r="J588" s="304"/>
    </row>
    <row r="589" spans="1:10" hidden="1" x14ac:dyDescent="0.3">
      <c r="A589" s="304"/>
      <c r="G589" s="48"/>
      <c r="J589" s="304"/>
    </row>
    <row r="590" spans="1:10" hidden="1" x14ac:dyDescent="0.3">
      <c r="A590" s="304"/>
      <c r="G590" s="48"/>
      <c r="J590" s="304"/>
    </row>
    <row r="591" spans="1:10" hidden="1" x14ac:dyDescent="0.3">
      <c r="A591" s="304"/>
      <c r="G591" s="48"/>
      <c r="J591" s="304"/>
    </row>
    <row r="592" spans="1:10" hidden="1" x14ac:dyDescent="0.3">
      <c r="A592" s="304"/>
      <c r="G592" s="48"/>
      <c r="J592" s="304"/>
    </row>
    <row r="593" spans="1:10" hidden="1" x14ac:dyDescent="0.3">
      <c r="A593" s="304"/>
      <c r="G593" s="48"/>
      <c r="J593" s="304"/>
    </row>
    <row r="594" spans="1:10" hidden="1" x14ac:dyDescent="0.3">
      <c r="A594" s="304"/>
      <c r="G594" s="48"/>
      <c r="J594" s="304"/>
    </row>
    <row r="595" spans="1:10" hidden="1" x14ac:dyDescent="0.3"/>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46"/>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H10" sqref="H10:H14"/>
    </sheetView>
  </sheetViews>
  <sheetFormatPr baseColWidth="10" defaultColWidth="0" defaultRowHeight="14.4" zeroHeight="1" x14ac:dyDescent="0.3"/>
  <cols>
    <col min="1" max="1" width="2.5546875" customWidth="1"/>
    <col min="2" max="2" width="4.44140625" customWidth="1"/>
    <col min="3" max="3" width="28.5546875" customWidth="1"/>
    <col min="4" max="4" width="6.44140625" customWidth="1"/>
    <col min="5" max="5" width="11.44140625" customWidth="1"/>
    <col min="6" max="6" width="10" customWidth="1"/>
    <col min="7" max="7" width="14.44140625" customWidth="1"/>
    <col min="8" max="8" width="35.5546875" customWidth="1"/>
    <col min="9" max="9" width="64.44140625" customWidth="1"/>
    <col min="10" max="11" width="10" customWidth="1"/>
    <col min="12" max="12" width="57.109375" customWidth="1"/>
    <col min="13" max="13" width="6.88671875" hidden="1" customWidth="1"/>
    <col min="14" max="14" width="11.44140625" customWidth="1"/>
    <col min="15" max="15" width="2.5546875" customWidth="1"/>
    <col min="16" max="16384" width="11.44140625" hidden="1"/>
  </cols>
  <sheetData>
    <row r="1" spans="1:15" x14ac:dyDescent="0.3">
      <c r="A1" s="317"/>
      <c r="B1" s="315"/>
      <c r="C1" s="321"/>
      <c r="D1" s="302"/>
      <c r="E1" s="302"/>
      <c r="F1" s="302"/>
      <c r="G1" s="302"/>
      <c r="H1" s="321"/>
      <c r="I1" s="321"/>
      <c r="J1" s="302"/>
      <c r="K1" s="322"/>
      <c r="L1" s="321"/>
      <c r="M1" s="302"/>
      <c r="N1" s="302"/>
      <c r="O1" s="317"/>
    </row>
    <row r="2" spans="1:15" ht="24" x14ac:dyDescent="0.3">
      <c r="A2" s="317"/>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317"/>
    </row>
    <row r="3" spans="1:15" x14ac:dyDescent="0.3">
      <c r="A3" s="317"/>
      <c r="B3" s="87" t="s">
        <v>163</v>
      </c>
      <c r="C3" s="95" t="s">
        <v>163</v>
      </c>
      <c r="D3" s="87"/>
      <c r="E3" s="87" t="s">
        <v>163</v>
      </c>
      <c r="F3" s="87" t="s">
        <v>163</v>
      </c>
      <c r="G3" s="87" t="s">
        <v>163</v>
      </c>
      <c r="H3" s="95" t="s">
        <v>163</v>
      </c>
      <c r="I3" s="152" t="s">
        <v>3057</v>
      </c>
      <c r="J3" s="88" t="s">
        <v>163</v>
      </c>
      <c r="K3" s="88" t="s">
        <v>163</v>
      </c>
      <c r="L3" s="152" t="s">
        <v>163</v>
      </c>
      <c r="M3" s="87"/>
      <c r="N3" s="87" t="s">
        <v>163</v>
      </c>
      <c r="O3" s="317"/>
    </row>
    <row r="4" spans="1:15" x14ac:dyDescent="0.3">
      <c r="A4" s="317"/>
      <c r="B4" s="230" t="s">
        <v>3021</v>
      </c>
      <c r="C4" s="201"/>
      <c r="D4" s="201"/>
      <c r="E4" s="201"/>
      <c r="F4" s="201"/>
      <c r="G4" s="201"/>
      <c r="H4" s="201"/>
      <c r="I4" s="201"/>
      <c r="J4" s="202"/>
      <c r="K4" s="203" t="s">
        <v>163</v>
      </c>
      <c r="L4" s="179" t="s">
        <v>163</v>
      </c>
      <c r="M4" s="151"/>
      <c r="N4" s="201"/>
      <c r="O4" s="317"/>
    </row>
    <row r="5" spans="1:15" x14ac:dyDescent="0.3">
      <c r="A5" s="317"/>
      <c r="B5" s="972">
        <v>1</v>
      </c>
      <c r="C5" s="971" t="s">
        <v>27</v>
      </c>
      <c r="D5" s="966" t="s">
        <v>3</v>
      </c>
      <c r="E5" s="972" t="s">
        <v>4</v>
      </c>
      <c r="F5" s="972" t="s">
        <v>12</v>
      </c>
      <c r="G5" s="973" t="s">
        <v>5208</v>
      </c>
      <c r="H5" s="971" t="s">
        <v>809</v>
      </c>
      <c r="I5" s="379" t="s">
        <v>5673</v>
      </c>
      <c r="J5" s="383" t="s">
        <v>171</v>
      </c>
      <c r="K5" s="384" t="s">
        <v>2224</v>
      </c>
      <c r="L5" s="152" t="str">
        <f>VLOOKUP(K5,CódigosRetorno!$A$2:$B$1619,2,FALSE)</f>
        <v>El XML no contiene el tag o no existe informacion de UBLVersionID</v>
      </c>
      <c r="M5" s="166" t="s">
        <v>424</v>
      </c>
      <c r="N5" s="166" t="s">
        <v>163</v>
      </c>
      <c r="O5" s="317"/>
    </row>
    <row r="6" spans="1:15" x14ac:dyDescent="0.3">
      <c r="A6" s="317"/>
      <c r="B6" s="972"/>
      <c r="C6" s="971"/>
      <c r="D6" s="968"/>
      <c r="E6" s="972"/>
      <c r="F6" s="972"/>
      <c r="G6" s="973"/>
      <c r="H6" s="971"/>
      <c r="I6" s="170" t="s">
        <v>2913</v>
      </c>
      <c r="J6" s="166" t="s">
        <v>171</v>
      </c>
      <c r="K6" s="83" t="s">
        <v>2225</v>
      </c>
      <c r="L6" s="152" t="str">
        <f>VLOOKUP(K6,CódigosRetorno!$A$2:$B$1619,2,FALSE)</f>
        <v>UBLVersionID - La versión del UBL no es correcta</v>
      </c>
      <c r="M6" s="166" t="s">
        <v>424</v>
      </c>
      <c r="N6" s="166" t="s">
        <v>163</v>
      </c>
      <c r="O6" s="317"/>
    </row>
    <row r="7" spans="1:15" x14ac:dyDescent="0.3">
      <c r="A7" s="317"/>
      <c r="B7" s="972">
        <f>+B5+1</f>
        <v>2</v>
      </c>
      <c r="C7" s="971" t="s">
        <v>28</v>
      </c>
      <c r="D7" s="966" t="s">
        <v>3</v>
      </c>
      <c r="E7" s="972" t="s">
        <v>4</v>
      </c>
      <c r="F7" s="972" t="s">
        <v>12</v>
      </c>
      <c r="G7" s="973" t="s">
        <v>5184</v>
      </c>
      <c r="H7" s="971" t="s">
        <v>810</v>
      </c>
      <c r="I7" s="379" t="s">
        <v>5673</v>
      </c>
      <c r="J7" s="383" t="s">
        <v>171</v>
      </c>
      <c r="K7" s="384" t="s">
        <v>2222</v>
      </c>
      <c r="L7" s="152" t="str">
        <f>VLOOKUP(K7,CódigosRetorno!$A$2:$B$1619,2,FALSE)</f>
        <v>El XML no contiene el tag o no existe informacion de CustomizationID</v>
      </c>
      <c r="M7" s="166" t="s">
        <v>424</v>
      </c>
      <c r="N7" s="166" t="s">
        <v>163</v>
      </c>
      <c r="O7" s="317"/>
    </row>
    <row r="8" spans="1:15" x14ac:dyDescent="0.3">
      <c r="A8" s="317"/>
      <c r="B8" s="972"/>
      <c r="C8" s="971"/>
      <c r="D8" s="968"/>
      <c r="E8" s="972"/>
      <c r="F8" s="972"/>
      <c r="G8" s="973"/>
      <c r="H8" s="971"/>
      <c r="I8" s="170" t="s">
        <v>2914</v>
      </c>
      <c r="J8" s="166" t="s">
        <v>171</v>
      </c>
      <c r="K8" s="83" t="s">
        <v>2223</v>
      </c>
      <c r="L8" s="152" t="str">
        <f>VLOOKUP(K8,CódigosRetorno!$A$2:$B$1619,2,FALSE)</f>
        <v>CustomizationID - La version del documento no es correcta</v>
      </c>
      <c r="M8" s="166" t="s">
        <v>424</v>
      </c>
      <c r="N8" s="166" t="s">
        <v>163</v>
      </c>
      <c r="O8" s="317"/>
    </row>
    <row r="9" spans="1:15" ht="36" x14ac:dyDescent="0.3">
      <c r="A9" s="317"/>
      <c r="B9" s="166">
        <f>+B7+1</f>
        <v>3</v>
      </c>
      <c r="C9" s="167" t="s">
        <v>5689</v>
      </c>
      <c r="D9" s="166" t="s">
        <v>3</v>
      </c>
      <c r="E9" s="144" t="s">
        <v>4</v>
      </c>
      <c r="F9" s="151" t="s">
        <v>22</v>
      </c>
      <c r="G9" s="144" t="s">
        <v>163</v>
      </c>
      <c r="H9" s="495" t="s">
        <v>6192</v>
      </c>
      <c r="I9" s="152" t="s">
        <v>3061</v>
      </c>
      <c r="J9" s="83" t="s">
        <v>163</v>
      </c>
      <c r="K9" s="83" t="s">
        <v>163</v>
      </c>
      <c r="L9" s="152" t="str">
        <f>VLOOKUP(K9,CódigosRetorno!$A$2:$B$1619,2,FALSE)</f>
        <v>-</v>
      </c>
      <c r="M9" s="166"/>
      <c r="N9" s="151" t="s">
        <v>163</v>
      </c>
      <c r="O9" s="317"/>
    </row>
    <row r="10" spans="1:15" ht="24" x14ac:dyDescent="0.3">
      <c r="A10" s="317"/>
      <c r="B10" s="972">
        <v>4</v>
      </c>
      <c r="C10" s="971" t="s">
        <v>811</v>
      </c>
      <c r="D10" s="966" t="s">
        <v>3</v>
      </c>
      <c r="E10" s="972" t="s">
        <v>4</v>
      </c>
      <c r="F10" s="972" t="s">
        <v>41</v>
      </c>
      <c r="G10" s="972" t="s">
        <v>52</v>
      </c>
      <c r="H10" s="971" t="s">
        <v>812</v>
      </c>
      <c r="I10" s="154" t="s">
        <v>2853</v>
      </c>
      <c r="J10" s="166" t="s">
        <v>171</v>
      </c>
      <c r="K10" s="83" t="s">
        <v>2367</v>
      </c>
      <c r="L10" s="152" t="str">
        <f>VLOOKUP(K10,CódigosRetorno!$A$2:$B$1619,2,FALSE)</f>
        <v>ID - Serie y Número del archivo no coincide con el consignado en el contenido del XML.</v>
      </c>
      <c r="M10" s="166" t="s">
        <v>424</v>
      </c>
      <c r="N10" s="166" t="s">
        <v>163</v>
      </c>
      <c r="O10" s="317"/>
    </row>
    <row r="11" spans="1:15" ht="36" x14ac:dyDescent="0.3">
      <c r="A11" s="317"/>
      <c r="B11" s="972"/>
      <c r="C11" s="971"/>
      <c r="D11" s="967"/>
      <c r="E11" s="972"/>
      <c r="F11" s="972"/>
      <c r="G11" s="972"/>
      <c r="H11" s="971"/>
      <c r="I11" s="154" t="s">
        <v>4939</v>
      </c>
      <c r="J11" s="160" t="s">
        <v>171</v>
      </c>
      <c r="K11" s="160" t="s">
        <v>2426</v>
      </c>
      <c r="L11" s="152" t="str">
        <f>VLOOKUP(K11,CódigosRetorno!$A$2:$B$1619,2,FALSE)</f>
        <v>ID - El dato SERIE-CORRELATIVO no cumple con el formato de acuerdo al tipo de comprobante</v>
      </c>
      <c r="M11" s="263" t="s">
        <v>424</v>
      </c>
      <c r="N11" s="151" t="s">
        <v>163</v>
      </c>
      <c r="O11" s="317"/>
    </row>
    <row r="12" spans="1:15" ht="60" x14ac:dyDescent="0.3">
      <c r="A12" s="317"/>
      <c r="B12" s="972"/>
      <c r="C12" s="971"/>
      <c r="D12" s="967"/>
      <c r="E12" s="972"/>
      <c r="F12" s="972"/>
      <c r="G12" s="972"/>
      <c r="H12" s="971"/>
      <c r="I12" s="382" t="s">
        <v>5532</v>
      </c>
      <c r="J12" s="383" t="s">
        <v>171</v>
      </c>
      <c r="K12" s="384" t="s">
        <v>2389</v>
      </c>
      <c r="L12" s="152" t="str">
        <f>VLOOKUP(K12,CódigosRetorno!$A$2:$B$1619,2,FALSE)</f>
        <v>El comprobante fue registrado previamente con otros datos</v>
      </c>
      <c r="M12" s="166"/>
      <c r="N12" s="166" t="s">
        <v>3007</v>
      </c>
      <c r="O12" s="317"/>
    </row>
    <row r="13" spans="1:15" ht="48" x14ac:dyDescent="0.3">
      <c r="A13" s="317"/>
      <c r="B13" s="972"/>
      <c r="C13" s="971"/>
      <c r="D13" s="967"/>
      <c r="E13" s="972"/>
      <c r="F13" s="972"/>
      <c r="G13" s="972"/>
      <c r="H13" s="971"/>
      <c r="I13" s="154" t="s">
        <v>4673</v>
      </c>
      <c r="J13" s="160" t="s">
        <v>171</v>
      </c>
      <c r="K13" s="160" t="s">
        <v>4671</v>
      </c>
      <c r="L13" s="152" t="str">
        <f>VLOOKUP(K13,CódigosRetorno!$A$2:$B$1619,2,FALSE)</f>
        <v>Comprobante físico no se encuentra autorizado como comprobante de contingencia</v>
      </c>
      <c r="M13" s="369" t="s">
        <v>185</v>
      </c>
      <c r="N13" s="151" t="s">
        <v>4670</v>
      </c>
      <c r="O13" s="317"/>
    </row>
    <row r="14" spans="1:15" ht="48" x14ac:dyDescent="0.3">
      <c r="A14" s="317"/>
      <c r="B14" s="972"/>
      <c r="C14" s="971"/>
      <c r="D14" s="968"/>
      <c r="E14" s="972"/>
      <c r="F14" s="972"/>
      <c r="G14" s="972"/>
      <c r="H14" s="971"/>
      <c r="I14" s="154" t="s">
        <v>4673</v>
      </c>
      <c r="J14" s="160" t="s">
        <v>171</v>
      </c>
      <c r="K14" s="160" t="s">
        <v>4671</v>
      </c>
      <c r="L14" s="152" t="str">
        <f>VLOOKUP(K14,CódigosRetorno!$A$2:$B$1619,2,FALSE)</f>
        <v>Comprobante físico no se encuentra autorizado como comprobante de contingencia</v>
      </c>
      <c r="M14" s="369" t="s">
        <v>185</v>
      </c>
      <c r="N14" s="151" t="s">
        <v>2849</v>
      </c>
      <c r="O14" s="317"/>
    </row>
    <row r="15" spans="1:15" ht="36" x14ac:dyDescent="0.3">
      <c r="A15" s="317"/>
      <c r="B15" s="940">
        <f>+B10+1</f>
        <v>5</v>
      </c>
      <c r="C15" s="941" t="s">
        <v>19</v>
      </c>
      <c r="D15" s="940" t="s">
        <v>3</v>
      </c>
      <c r="E15" s="940" t="s">
        <v>4</v>
      </c>
      <c r="F15" s="940" t="s">
        <v>137</v>
      </c>
      <c r="G15" s="940" t="s">
        <v>21</v>
      </c>
      <c r="H15" s="941" t="s">
        <v>813</v>
      </c>
      <c r="I15" s="154" t="s">
        <v>7143</v>
      </c>
      <c r="J15" s="166" t="s">
        <v>171</v>
      </c>
      <c r="K15" s="83" t="s">
        <v>1728</v>
      </c>
      <c r="L15" s="152" t="str">
        <f>VLOOKUP(K15,CódigosRetorno!$A$2:$B$1619,2,FALSE)</f>
        <v>El comprobante fue enviado fuera del plazo permitido.</v>
      </c>
      <c r="M15" s="166" t="s">
        <v>424</v>
      </c>
      <c r="N15" s="166"/>
      <c r="O15" s="317"/>
    </row>
    <row r="16" spans="1:15" x14ac:dyDescent="0.3">
      <c r="A16" s="317"/>
      <c r="B16" s="166">
        <f>+B15+1</f>
        <v>6</v>
      </c>
      <c r="C16" s="167" t="s">
        <v>1074</v>
      </c>
      <c r="D16" s="166" t="s">
        <v>3</v>
      </c>
      <c r="E16" s="166" t="s">
        <v>8</v>
      </c>
      <c r="F16" s="166"/>
      <c r="G16" s="166"/>
      <c r="H16" s="167" t="s">
        <v>2979</v>
      </c>
      <c r="I16" s="152" t="s">
        <v>2515</v>
      </c>
      <c r="J16" s="144" t="s">
        <v>163</v>
      </c>
      <c r="K16" s="160" t="s">
        <v>163</v>
      </c>
      <c r="L16" s="152" t="str">
        <f>VLOOKUP(K16,CódigosRetorno!$A$2:$B$1619,2,FALSE)</f>
        <v>-</v>
      </c>
      <c r="M16" s="144" t="s">
        <v>163</v>
      </c>
      <c r="N16" s="151" t="s">
        <v>163</v>
      </c>
      <c r="O16" s="317"/>
    </row>
    <row r="17" spans="1:15" x14ac:dyDescent="0.3">
      <c r="A17" s="317"/>
      <c r="B17" s="204" t="s">
        <v>5679</v>
      </c>
      <c r="C17" s="197"/>
      <c r="D17" s="206"/>
      <c r="E17" s="206" t="s">
        <v>163</v>
      </c>
      <c r="F17" s="206" t="s">
        <v>163</v>
      </c>
      <c r="G17" s="206" t="s">
        <v>163</v>
      </c>
      <c r="H17" s="194" t="s">
        <v>163</v>
      </c>
      <c r="I17" s="207" t="s">
        <v>163</v>
      </c>
      <c r="J17" s="206" t="s">
        <v>163</v>
      </c>
      <c r="K17" s="196" t="s">
        <v>163</v>
      </c>
      <c r="L17" s="179" t="s">
        <v>163</v>
      </c>
      <c r="M17" s="166"/>
      <c r="N17" s="206" t="s">
        <v>163</v>
      </c>
      <c r="O17" s="317"/>
    </row>
    <row r="18" spans="1:15" ht="24" x14ac:dyDescent="0.3">
      <c r="A18" s="317"/>
      <c r="B18" s="972">
        <f>+B16+1</f>
        <v>7</v>
      </c>
      <c r="C18" s="971" t="s">
        <v>2989</v>
      </c>
      <c r="D18" s="966" t="s">
        <v>3</v>
      </c>
      <c r="E18" s="972" t="s">
        <v>4</v>
      </c>
      <c r="F18" s="972" t="s">
        <v>7</v>
      </c>
      <c r="G18" s="972"/>
      <c r="H18" s="971" t="s">
        <v>814</v>
      </c>
      <c r="I18" s="170" t="s">
        <v>2980</v>
      </c>
      <c r="J18" s="166" t="s">
        <v>171</v>
      </c>
      <c r="K18" s="83" t="s">
        <v>1003</v>
      </c>
      <c r="L18" s="152" t="str">
        <f>VLOOKUP(K18,CódigosRetorno!$A$2:$B$1619,2,FALSE)</f>
        <v>El RUC del archivo no corresponde al RUC del usuario o el proveedor no esta autorizado a enviar comprobantes del contribuyente</v>
      </c>
      <c r="M18" s="166" t="s">
        <v>424</v>
      </c>
      <c r="N18" s="166" t="s">
        <v>163</v>
      </c>
      <c r="O18" s="317"/>
    </row>
    <row r="19" spans="1:15" ht="24" x14ac:dyDescent="0.3">
      <c r="A19" s="317"/>
      <c r="B19" s="972"/>
      <c r="C19" s="971"/>
      <c r="D19" s="967"/>
      <c r="E19" s="972"/>
      <c r="F19" s="972"/>
      <c r="G19" s="972"/>
      <c r="H19" s="971"/>
      <c r="I19" s="170" t="s">
        <v>3077</v>
      </c>
      <c r="J19" s="166" t="s">
        <v>171</v>
      </c>
      <c r="K19" s="83" t="s">
        <v>2388</v>
      </c>
      <c r="L19" s="152" t="str">
        <f>VLOOKUP(K19,CódigosRetorno!$A$2:$B$1619,2,FALSE)</f>
        <v>Número de RUC del nombre del archivo no coincide con el consignado en el contenido del archivo XML</v>
      </c>
      <c r="M19" s="166"/>
      <c r="N19" s="166" t="s">
        <v>163</v>
      </c>
      <c r="O19" s="317"/>
    </row>
    <row r="20" spans="1:15" ht="24" x14ac:dyDescent="0.3">
      <c r="A20" s="317"/>
      <c r="B20" s="972"/>
      <c r="C20" s="971"/>
      <c r="D20" s="968"/>
      <c r="E20" s="972"/>
      <c r="F20" s="972"/>
      <c r="G20" s="972"/>
      <c r="H20" s="971"/>
      <c r="I20" s="170" t="s">
        <v>2984</v>
      </c>
      <c r="J20" s="166" t="s">
        <v>171</v>
      </c>
      <c r="K20" s="83" t="s">
        <v>1700</v>
      </c>
      <c r="L20" s="152" t="str">
        <f>VLOOKUP(K20,CódigosRetorno!$A$2:$B$1619,2,FALSE)</f>
        <v>Señor contribuyente a la fecha no se encuentra registrado ó habilitado con la condición de Agente de retención.</v>
      </c>
      <c r="M20" s="166"/>
      <c r="N20" s="166" t="s">
        <v>2983</v>
      </c>
      <c r="O20" s="317"/>
    </row>
    <row r="21" spans="1:15" ht="24" x14ac:dyDescent="0.3">
      <c r="A21" s="317"/>
      <c r="B21" s="972">
        <f>+B18+1</f>
        <v>8</v>
      </c>
      <c r="C21" s="971" t="s">
        <v>2990</v>
      </c>
      <c r="D21" s="966" t="s">
        <v>3</v>
      </c>
      <c r="E21" s="972" t="s">
        <v>4</v>
      </c>
      <c r="F21" s="972" t="s">
        <v>10</v>
      </c>
      <c r="G21" s="972" t="s">
        <v>5701</v>
      </c>
      <c r="H21" s="971" t="s">
        <v>2981</v>
      </c>
      <c r="I21" s="170" t="s">
        <v>2502</v>
      </c>
      <c r="J21" s="166" t="s">
        <v>171</v>
      </c>
      <c r="K21" s="83" t="s">
        <v>1623</v>
      </c>
      <c r="L21" s="152" t="str">
        <f>VLOOKUP(K21,CódigosRetorno!$A$2:$B$1619,2,FALSE)</f>
        <v>El XML no contiene el atributo o no existe información del tipo de documento del emisor</v>
      </c>
      <c r="M21" s="166" t="s">
        <v>424</v>
      </c>
      <c r="N21" s="166" t="s">
        <v>163</v>
      </c>
      <c r="O21" s="317"/>
    </row>
    <row r="22" spans="1:15" x14ac:dyDescent="0.3">
      <c r="A22" s="317"/>
      <c r="B22" s="972"/>
      <c r="C22" s="971"/>
      <c r="D22" s="968"/>
      <c r="E22" s="972"/>
      <c r="F22" s="972"/>
      <c r="G22" s="972"/>
      <c r="H22" s="971"/>
      <c r="I22" s="170" t="s">
        <v>2982</v>
      </c>
      <c r="J22" s="166" t="s">
        <v>171</v>
      </c>
      <c r="K22" s="83" t="s">
        <v>788</v>
      </c>
      <c r="L22" s="152" t="str">
        <f>VLOOKUP(K22,CódigosRetorno!$A$2:$B$1619,2,FALSE)</f>
        <v>El tipo de documento no es aceptado.</v>
      </c>
      <c r="M22" s="166" t="s">
        <v>424</v>
      </c>
      <c r="N22" s="166" t="s">
        <v>163</v>
      </c>
      <c r="O22" s="317"/>
    </row>
    <row r="23" spans="1:15" ht="36" x14ac:dyDescent="0.3">
      <c r="A23" s="317"/>
      <c r="B23" s="166">
        <f>+B21+1</f>
        <v>9</v>
      </c>
      <c r="C23" s="167" t="s">
        <v>2991</v>
      </c>
      <c r="D23" s="166" t="s">
        <v>3</v>
      </c>
      <c r="E23" s="166" t="s">
        <v>8</v>
      </c>
      <c r="F23" s="166" t="s">
        <v>3905</v>
      </c>
      <c r="G23" s="166"/>
      <c r="H23" s="167" t="s">
        <v>815</v>
      </c>
      <c r="I23" s="379" t="s">
        <v>6515</v>
      </c>
      <c r="J23" s="383" t="s">
        <v>1075</v>
      </c>
      <c r="K23" s="384" t="s">
        <v>3091</v>
      </c>
      <c r="L23" s="152" t="str">
        <f>VLOOKUP(K23,CódigosRetorno!$A$2:$B$1619,2,FALSE)</f>
        <v>El nombre comercial del emisor no cumple con el formato establecido</v>
      </c>
      <c r="M23" s="166" t="s">
        <v>424</v>
      </c>
      <c r="N23" s="166" t="s">
        <v>163</v>
      </c>
      <c r="O23" s="317"/>
    </row>
    <row r="24" spans="1:15" ht="24" x14ac:dyDescent="0.3">
      <c r="A24" s="317"/>
      <c r="B24" s="972">
        <f>+B23+1</f>
        <v>10</v>
      </c>
      <c r="C24" s="971" t="s">
        <v>48</v>
      </c>
      <c r="D24" s="966" t="s">
        <v>3</v>
      </c>
      <c r="E24" s="972" t="s">
        <v>4</v>
      </c>
      <c r="F24" s="972" t="s">
        <v>3905</v>
      </c>
      <c r="G24" s="972"/>
      <c r="H24" s="971" t="s">
        <v>824</v>
      </c>
      <c r="I24" s="170" t="s">
        <v>2502</v>
      </c>
      <c r="J24" s="494" t="s">
        <v>171</v>
      </c>
      <c r="K24" s="83" t="s">
        <v>2385</v>
      </c>
      <c r="L24" s="493" t="str">
        <f>VLOOKUP(K24,CódigosRetorno!$A$2:$B$1619,2,FALSE)</f>
        <v>El XML no contiene el tag o no existe informacion de RegistrationName del emisor del documento</v>
      </c>
      <c r="M24" s="494" t="s">
        <v>424</v>
      </c>
      <c r="N24" s="494" t="s">
        <v>163</v>
      </c>
      <c r="O24" s="317"/>
    </row>
    <row r="25" spans="1:15" ht="36" x14ac:dyDescent="0.3">
      <c r="A25" s="317"/>
      <c r="B25" s="972"/>
      <c r="C25" s="971"/>
      <c r="D25" s="968"/>
      <c r="E25" s="972"/>
      <c r="F25" s="972"/>
      <c r="G25" s="972"/>
      <c r="H25" s="971"/>
      <c r="I25" s="379" t="s">
        <v>6515</v>
      </c>
      <c r="J25" s="383" t="s">
        <v>171</v>
      </c>
      <c r="K25" s="384" t="s">
        <v>2384</v>
      </c>
      <c r="L25" s="493" t="str">
        <f>VLOOKUP(K25,CódigosRetorno!$A$2:$B$1619,2,FALSE)</f>
        <v>RegistrationName - El nombre o razon social del emisor no cumple con el estandar</v>
      </c>
      <c r="M25" s="494" t="s">
        <v>424</v>
      </c>
      <c r="N25" s="494" t="s">
        <v>163</v>
      </c>
      <c r="O25" s="317"/>
    </row>
    <row r="26" spans="1:15" x14ac:dyDescent="0.3">
      <c r="A26" s="317"/>
      <c r="B26" s="204" t="s">
        <v>6169</v>
      </c>
      <c r="C26" s="197"/>
      <c r="D26" s="208"/>
      <c r="E26" s="208" t="s">
        <v>163</v>
      </c>
      <c r="F26" s="206" t="s">
        <v>163</v>
      </c>
      <c r="G26" s="208" t="s">
        <v>163</v>
      </c>
      <c r="H26" s="194" t="s">
        <v>163</v>
      </c>
      <c r="I26" s="207" t="s">
        <v>163</v>
      </c>
      <c r="J26" s="206" t="s">
        <v>163</v>
      </c>
      <c r="K26" s="196" t="s">
        <v>163</v>
      </c>
      <c r="L26" s="179" t="s">
        <v>163</v>
      </c>
      <c r="M26" s="166"/>
      <c r="N26" s="206" t="s">
        <v>163</v>
      </c>
      <c r="O26" s="317"/>
    </row>
    <row r="27" spans="1:15" ht="12" customHeight="1" x14ac:dyDescent="0.3">
      <c r="A27" s="317"/>
      <c r="B27" s="166">
        <f>B24+1</f>
        <v>11</v>
      </c>
      <c r="C27" s="167" t="s">
        <v>318</v>
      </c>
      <c r="D27" s="166" t="s">
        <v>3</v>
      </c>
      <c r="E27" s="166" t="s">
        <v>8</v>
      </c>
      <c r="F27" s="166" t="s">
        <v>44</v>
      </c>
      <c r="G27" s="166" t="s">
        <v>5702</v>
      </c>
      <c r="H27" s="167" t="s">
        <v>2985</v>
      </c>
      <c r="I27" s="594" t="s">
        <v>2948</v>
      </c>
      <c r="J27" s="383" t="s">
        <v>1075</v>
      </c>
      <c r="K27" s="373" t="s">
        <v>3092</v>
      </c>
      <c r="L27" s="152" t="str">
        <f>VLOOKUP(K27,CódigosRetorno!$A$2:$B$1619,2,FALSE)</f>
        <v>Debe corresponder a algún valor válido establecido en el catálogo 13</v>
      </c>
      <c r="M27" s="144" t="s">
        <v>163</v>
      </c>
      <c r="N27" s="151" t="s">
        <v>2852</v>
      </c>
      <c r="O27" s="317"/>
    </row>
    <row r="28" spans="1:15" ht="36" x14ac:dyDescent="0.3">
      <c r="A28" s="317"/>
      <c r="B28" s="166">
        <f t="shared" ref="B28:B33" si="0">+B27+1</f>
        <v>12</v>
      </c>
      <c r="C28" s="167" t="s">
        <v>807</v>
      </c>
      <c r="D28" s="166" t="s">
        <v>3</v>
      </c>
      <c r="E28" s="166" t="s">
        <v>8</v>
      </c>
      <c r="F28" s="166" t="s">
        <v>5</v>
      </c>
      <c r="G28" s="166"/>
      <c r="H28" s="167" t="s">
        <v>816</v>
      </c>
      <c r="I28" s="379" t="s">
        <v>6516</v>
      </c>
      <c r="J28" s="383" t="s">
        <v>1075</v>
      </c>
      <c r="K28" s="384" t="s">
        <v>3093</v>
      </c>
      <c r="L28" s="152" t="str">
        <f>VLOOKUP(K28,CódigosRetorno!$A$2:$B$1619,2,FALSE)</f>
        <v>La dirección completa y detallada del domicilio fiscal del emisor no cumple con el formato establecido</v>
      </c>
      <c r="M28" s="166" t="s">
        <v>424</v>
      </c>
      <c r="N28" s="166" t="s">
        <v>163</v>
      </c>
      <c r="O28" s="317"/>
    </row>
    <row r="29" spans="1:15" ht="36" x14ac:dyDescent="0.3">
      <c r="A29" s="317"/>
      <c r="B29" s="166">
        <f t="shared" si="0"/>
        <v>13</v>
      </c>
      <c r="C29" s="167" t="s">
        <v>817</v>
      </c>
      <c r="D29" s="166" t="s">
        <v>3</v>
      </c>
      <c r="E29" s="166" t="s">
        <v>8</v>
      </c>
      <c r="F29" s="166" t="s">
        <v>17</v>
      </c>
      <c r="G29" s="166"/>
      <c r="H29" s="167" t="s">
        <v>818</v>
      </c>
      <c r="I29" s="379" t="s">
        <v>6517</v>
      </c>
      <c r="J29" s="383" t="s">
        <v>1075</v>
      </c>
      <c r="K29" s="384" t="s">
        <v>3094</v>
      </c>
      <c r="L29" s="152" t="str">
        <f>VLOOKUP(K29,CódigosRetorno!$A$2:$B$1619,2,FALSE)</f>
        <v>La urbanización del domicilio fiscal del emisor no cumple con el formato establecido</v>
      </c>
      <c r="M29" s="166" t="s">
        <v>424</v>
      </c>
      <c r="N29" s="166" t="s">
        <v>163</v>
      </c>
      <c r="O29" s="317"/>
    </row>
    <row r="30" spans="1:15" ht="36" x14ac:dyDescent="0.3">
      <c r="A30" s="317"/>
      <c r="B30" s="166">
        <f t="shared" si="0"/>
        <v>14</v>
      </c>
      <c r="C30" s="167" t="s">
        <v>804</v>
      </c>
      <c r="D30" s="166" t="s">
        <v>3</v>
      </c>
      <c r="E30" s="166" t="s">
        <v>8</v>
      </c>
      <c r="F30" s="166" t="s">
        <v>17</v>
      </c>
      <c r="G30" s="166"/>
      <c r="H30" s="167" t="s">
        <v>819</v>
      </c>
      <c r="I30" s="379" t="s">
        <v>6517</v>
      </c>
      <c r="J30" s="383" t="s">
        <v>1075</v>
      </c>
      <c r="K30" s="384" t="s">
        <v>3095</v>
      </c>
      <c r="L30" s="152" t="str">
        <f>VLOOKUP(K30,CódigosRetorno!$A$2:$B$1619,2,FALSE)</f>
        <v>La provincia del domicilio fiscal del emisor no cumple con el formato establecido</v>
      </c>
      <c r="M30" s="166" t="s">
        <v>424</v>
      </c>
      <c r="N30" s="166" t="s">
        <v>163</v>
      </c>
      <c r="O30" s="317"/>
    </row>
    <row r="31" spans="1:15" ht="36" x14ac:dyDescent="0.3">
      <c r="A31" s="317"/>
      <c r="B31" s="166">
        <f t="shared" si="0"/>
        <v>15</v>
      </c>
      <c r="C31" s="167" t="s">
        <v>803</v>
      </c>
      <c r="D31" s="166" t="s">
        <v>3</v>
      </c>
      <c r="E31" s="166" t="s">
        <v>8</v>
      </c>
      <c r="F31" s="166" t="s">
        <v>17</v>
      </c>
      <c r="G31" s="166"/>
      <c r="H31" s="167" t="s">
        <v>820</v>
      </c>
      <c r="I31" s="379" t="s">
        <v>6517</v>
      </c>
      <c r="J31" s="383" t="s">
        <v>1075</v>
      </c>
      <c r="K31" s="384" t="s">
        <v>3096</v>
      </c>
      <c r="L31" s="152" t="str">
        <f>VLOOKUP(K31,CódigosRetorno!$A$2:$B$1619,2,FALSE)</f>
        <v>El departamento del domicilio fiscal del emisor no cumple con el formato establecido</v>
      </c>
      <c r="M31" s="166" t="s">
        <v>424</v>
      </c>
      <c r="N31" s="166" t="s">
        <v>163</v>
      </c>
      <c r="O31" s="317"/>
    </row>
    <row r="32" spans="1:15" ht="36" x14ac:dyDescent="0.3">
      <c r="A32" s="317"/>
      <c r="B32" s="166">
        <f t="shared" si="0"/>
        <v>16</v>
      </c>
      <c r="C32" s="167" t="s">
        <v>805</v>
      </c>
      <c r="D32" s="166" t="s">
        <v>3</v>
      </c>
      <c r="E32" s="166" t="s">
        <v>8</v>
      </c>
      <c r="F32" s="166" t="s">
        <v>17</v>
      </c>
      <c r="G32" s="166"/>
      <c r="H32" s="167" t="s">
        <v>821</v>
      </c>
      <c r="I32" s="379" t="s">
        <v>6517</v>
      </c>
      <c r="J32" s="383" t="s">
        <v>1075</v>
      </c>
      <c r="K32" s="384" t="s">
        <v>3097</v>
      </c>
      <c r="L32" s="152" t="str">
        <f>VLOOKUP(K32,CódigosRetorno!$A$2:$B$1619,2,FALSE)</f>
        <v>El distrito del domicilio fiscal del emisor no cumple con el formato establecido</v>
      </c>
      <c r="M32" s="166" t="s">
        <v>424</v>
      </c>
      <c r="N32" s="166" t="s">
        <v>163</v>
      </c>
      <c r="O32" s="317"/>
    </row>
    <row r="33" spans="1:15" ht="24" x14ac:dyDescent="0.3">
      <c r="A33" s="317"/>
      <c r="B33" s="166">
        <f t="shared" si="0"/>
        <v>17</v>
      </c>
      <c r="C33" s="167" t="s">
        <v>822</v>
      </c>
      <c r="D33" s="166" t="s">
        <v>3</v>
      </c>
      <c r="E33" s="166" t="s">
        <v>8</v>
      </c>
      <c r="F33" s="166" t="s">
        <v>823</v>
      </c>
      <c r="G33" s="166" t="s">
        <v>5703</v>
      </c>
      <c r="H33" s="167" t="s">
        <v>2986</v>
      </c>
      <c r="I33" s="170" t="s">
        <v>2987</v>
      </c>
      <c r="J33" s="166" t="s">
        <v>171</v>
      </c>
      <c r="K33" s="83" t="s">
        <v>1790</v>
      </c>
      <c r="L33" s="152" t="str">
        <f>VLOOKUP(K33,CódigosRetorno!$A$2:$B$1619,2,FALSE)</f>
        <v>El valor del país inválido.</v>
      </c>
      <c r="M33" s="166" t="s">
        <v>424</v>
      </c>
      <c r="N33" s="166" t="s">
        <v>163</v>
      </c>
      <c r="O33" s="317"/>
    </row>
    <row r="34" spans="1:15" x14ac:dyDescent="0.3">
      <c r="A34" s="317"/>
      <c r="B34" s="187" t="s">
        <v>6170</v>
      </c>
      <c r="C34" s="197"/>
      <c r="D34" s="206"/>
      <c r="E34" s="206" t="s">
        <v>163</v>
      </c>
      <c r="F34" s="206" t="s">
        <v>163</v>
      </c>
      <c r="G34" s="206" t="s">
        <v>163</v>
      </c>
      <c r="H34" s="194" t="s">
        <v>163</v>
      </c>
      <c r="I34" s="207" t="s">
        <v>163</v>
      </c>
      <c r="J34" s="206" t="s">
        <v>163</v>
      </c>
      <c r="K34" s="196" t="s">
        <v>163</v>
      </c>
      <c r="L34" s="179" t="s">
        <v>163</v>
      </c>
      <c r="M34" s="166"/>
      <c r="N34" s="206" t="s">
        <v>163</v>
      </c>
      <c r="O34" s="317"/>
    </row>
    <row r="35" spans="1:15" ht="24" x14ac:dyDescent="0.3">
      <c r="A35" s="317"/>
      <c r="B35" s="972">
        <f>B33+1</f>
        <v>18</v>
      </c>
      <c r="C35" s="971" t="s">
        <v>2992</v>
      </c>
      <c r="D35" s="966" t="s">
        <v>3</v>
      </c>
      <c r="E35" s="972" t="s">
        <v>4</v>
      </c>
      <c r="F35" s="972" t="s">
        <v>7</v>
      </c>
      <c r="G35" s="972"/>
      <c r="H35" s="971" t="s">
        <v>825</v>
      </c>
      <c r="I35" s="170" t="s">
        <v>3088</v>
      </c>
      <c r="J35" s="166" t="s">
        <v>171</v>
      </c>
      <c r="K35" s="83" t="s">
        <v>1575</v>
      </c>
      <c r="L35" s="152" t="str">
        <f>VLOOKUP(K35,CódigosRetorno!$A$2:$B$1619,2,FALSE)</f>
        <v>El XML no contiene el tag o no existe información del número de documento de identidad del proveedor</v>
      </c>
      <c r="M35" s="166" t="s">
        <v>424</v>
      </c>
      <c r="N35" s="166" t="s">
        <v>163</v>
      </c>
      <c r="O35" s="317"/>
    </row>
    <row r="36" spans="1:15" x14ac:dyDescent="0.3">
      <c r="A36" s="317"/>
      <c r="B36" s="972"/>
      <c r="C36" s="971"/>
      <c r="D36" s="967"/>
      <c r="E36" s="972"/>
      <c r="F36" s="972"/>
      <c r="G36" s="972"/>
      <c r="H36" s="971"/>
      <c r="I36" s="170" t="s">
        <v>2980</v>
      </c>
      <c r="J36" s="166" t="s">
        <v>171</v>
      </c>
      <c r="K36" s="83" t="s">
        <v>1574</v>
      </c>
      <c r="L36" s="152" t="str">
        <f>VLOOKUP(K36,CódigosRetorno!$A$2:$B$1619,2,FALSE)</f>
        <v>El valor ingresado como documento de identidad del proveedor es incorrecto</v>
      </c>
      <c r="M36" s="166" t="s">
        <v>424</v>
      </c>
      <c r="N36" s="166" t="s">
        <v>163</v>
      </c>
      <c r="O36" s="317"/>
    </row>
    <row r="37" spans="1:15" ht="24" x14ac:dyDescent="0.3">
      <c r="A37" s="317"/>
      <c r="B37" s="972"/>
      <c r="C37" s="971"/>
      <c r="D37" s="967"/>
      <c r="E37" s="972"/>
      <c r="F37" s="972"/>
      <c r="G37" s="972"/>
      <c r="H37" s="971"/>
      <c r="I37" s="170" t="s">
        <v>2995</v>
      </c>
      <c r="J37" s="166" t="s">
        <v>171</v>
      </c>
      <c r="K37" s="83" t="s">
        <v>1694</v>
      </c>
      <c r="L37" s="152" t="str">
        <f>VLOOKUP(K37,CódigosRetorno!$A$2:$B$1619,2,FALSE)</f>
        <v>El Proveedor no puede ser el mismo que el Emisor del comprobante de retención.</v>
      </c>
      <c r="M37" s="166"/>
      <c r="N37" s="166" t="s">
        <v>163</v>
      </c>
      <c r="O37" s="317"/>
    </row>
    <row r="38" spans="1:15" x14ac:dyDescent="0.3">
      <c r="A38" s="317"/>
      <c r="B38" s="972"/>
      <c r="C38" s="971"/>
      <c r="D38" s="967"/>
      <c r="E38" s="972"/>
      <c r="F38" s="972"/>
      <c r="G38" s="972"/>
      <c r="H38" s="971"/>
      <c r="I38" s="170" t="s">
        <v>2936</v>
      </c>
      <c r="J38" s="166" t="s">
        <v>171</v>
      </c>
      <c r="K38" s="83" t="s">
        <v>1692</v>
      </c>
      <c r="L38" s="152" t="str">
        <f>VLOOKUP(K38,CódigosRetorno!$A$2:$B$1619,2,FALSE)</f>
        <v>Número de RUC del Proveedor no existe.</v>
      </c>
      <c r="M38" s="166"/>
      <c r="N38" s="166" t="s">
        <v>2513</v>
      </c>
      <c r="O38" s="317"/>
    </row>
    <row r="39" spans="1:15" ht="24" x14ac:dyDescent="0.3">
      <c r="A39" s="317"/>
      <c r="B39" s="972"/>
      <c r="C39" s="971"/>
      <c r="D39" s="968"/>
      <c r="E39" s="972"/>
      <c r="F39" s="972"/>
      <c r="G39" s="972"/>
      <c r="H39" s="971"/>
      <c r="I39" s="170" t="s">
        <v>2996</v>
      </c>
      <c r="J39" s="166" t="s">
        <v>1075</v>
      </c>
      <c r="K39" s="83" t="s">
        <v>1194</v>
      </c>
      <c r="L39" s="152" t="str">
        <f>VLOOKUP(K39,CódigosRetorno!$A$2:$B$1619,2,FALSE)</f>
        <v>La operación con este proveedor está excluida del sistema de retención. Es agente de percepción, agente de retención o buen contribuyente.</v>
      </c>
      <c r="M39" s="166"/>
      <c r="N39" s="166" t="s">
        <v>2983</v>
      </c>
      <c r="O39" s="317"/>
    </row>
    <row r="40" spans="1:15" x14ac:dyDescent="0.3">
      <c r="A40" s="317"/>
      <c r="B40" s="972">
        <f>+B35+1</f>
        <v>19</v>
      </c>
      <c r="C40" s="971" t="s">
        <v>2993</v>
      </c>
      <c r="D40" s="966" t="s">
        <v>3</v>
      </c>
      <c r="E40" s="972" t="s">
        <v>4</v>
      </c>
      <c r="F40" s="972" t="s">
        <v>10</v>
      </c>
      <c r="G40" s="972" t="s">
        <v>5701</v>
      </c>
      <c r="H40" s="971" t="s">
        <v>2988</v>
      </c>
      <c r="I40" s="170" t="s">
        <v>2502</v>
      </c>
      <c r="J40" s="166" t="s">
        <v>171</v>
      </c>
      <c r="K40" s="83" t="s">
        <v>787</v>
      </c>
      <c r="L40" s="152" t="str">
        <f>VLOOKUP(K40,CódigosRetorno!$A$2:$B$1619,2,FALSE)</f>
        <v>Debe indicar tipo de documento.</v>
      </c>
      <c r="M40" s="166" t="s">
        <v>424</v>
      </c>
      <c r="N40" s="166" t="s">
        <v>163</v>
      </c>
      <c r="O40" s="317"/>
    </row>
    <row r="41" spans="1:15" ht="12" customHeight="1" x14ac:dyDescent="0.3">
      <c r="A41" s="317"/>
      <c r="B41" s="972"/>
      <c r="C41" s="971"/>
      <c r="D41" s="968"/>
      <c r="E41" s="972"/>
      <c r="F41" s="972"/>
      <c r="G41" s="972"/>
      <c r="H41" s="971"/>
      <c r="I41" s="170" t="s">
        <v>2982</v>
      </c>
      <c r="J41" s="166" t="s">
        <v>171</v>
      </c>
      <c r="K41" s="83" t="s">
        <v>788</v>
      </c>
      <c r="L41" s="152" t="str">
        <f>VLOOKUP(K41,CódigosRetorno!$A$2:$B$1619,2,FALSE)</f>
        <v>El tipo de documento no es aceptado.</v>
      </c>
      <c r="M41" s="166" t="s">
        <v>424</v>
      </c>
      <c r="N41" s="166" t="s">
        <v>163</v>
      </c>
      <c r="O41" s="317"/>
    </row>
    <row r="42" spans="1:15" ht="36" x14ac:dyDescent="0.3">
      <c r="A42" s="317"/>
      <c r="B42" s="166">
        <f>+B40+1</f>
        <v>20</v>
      </c>
      <c r="C42" s="167" t="s">
        <v>2994</v>
      </c>
      <c r="D42" s="166" t="s">
        <v>3</v>
      </c>
      <c r="E42" s="166" t="s">
        <v>8</v>
      </c>
      <c r="F42" s="166" t="s">
        <v>3905</v>
      </c>
      <c r="G42" s="166"/>
      <c r="H42" s="167" t="s">
        <v>826</v>
      </c>
      <c r="I42" s="379" t="s">
        <v>6515</v>
      </c>
      <c r="J42" s="383" t="s">
        <v>1075</v>
      </c>
      <c r="K42" s="384" t="s">
        <v>3098</v>
      </c>
      <c r="L42" s="152" t="str">
        <f>VLOOKUP(K42,CódigosRetorno!$A$2:$B$1619,2,FALSE)</f>
        <v>El nombre comercial del proveedor no cumple con el formato establecido</v>
      </c>
      <c r="M42" s="166" t="s">
        <v>424</v>
      </c>
      <c r="N42" s="166" t="s">
        <v>163</v>
      </c>
      <c r="O42" s="317"/>
    </row>
    <row r="43" spans="1:15" ht="24" x14ac:dyDescent="0.3">
      <c r="A43" s="317"/>
      <c r="B43" s="972">
        <f>+B42+1</f>
        <v>21</v>
      </c>
      <c r="C43" s="971" t="s">
        <v>48</v>
      </c>
      <c r="D43" s="966" t="s">
        <v>3</v>
      </c>
      <c r="E43" s="972" t="s">
        <v>4</v>
      </c>
      <c r="F43" s="972" t="s">
        <v>3905</v>
      </c>
      <c r="G43" s="972"/>
      <c r="H43" s="971" t="s">
        <v>832</v>
      </c>
      <c r="I43" s="170" t="s">
        <v>2502</v>
      </c>
      <c r="J43" s="494" t="s">
        <v>171</v>
      </c>
      <c r="K43" s="83" t="s">
        <v>2205</v>
      </c>
      <c r="L43" s="493" t="str">
        <f>VLOOKUP(K43,CódigosRetorno!$A$2:$B$1619,2,FALSE)</f>
        <v>El XML no contiene el tag o no existe informacion de RegistrationName del receptor del documento</v>
      </c>
      <c r="M43" s="494" t="s">
        <v>424</v>
      </c>
      <c r="N43" s="494" t="s">
        <v>163</v>
      </c>
      <c r="O43" s="317"/>
    </row>
    <row r="44" spans="1:15" ht="36" x14ac:dyDescent="0.3">
      <c r="A44" s="317"/>
      <c r="B44" s="972"/>
      <c r="C44" s="971"/>
      <c r="D44" s="968"/>
      <c r="E44" s="972"/>
      <c r="F44" s="972"/>
      <c r="G44" s="972"/>
      <c r="H44" s="971"/>
      <c r="I44" s="379" t="s">
        <v>6515</v>
      </c>
      <c r="J44" s="383" t="s">
        <v>171</v>
      </c>
      <c r="K44" s="384" t="s">
        <v>2206</v>
      </c>
      <c r="L44" s="493" t="str">
        <f>VLOOKUP(K44,CódigosRetorno!$A$2:$B$1619,2,FALSE)</f>
        <v>RegistrationName -  El dato ingresado no cumple con el estandar</v>
      </c>
      <c r="M44" s="494" t="s">
        <v>424</v>
      </c>
      <c r="N44" s="494" t="s">
        <v>163</v>
      </c>
      <c r="O44" s="317"/>
    </row>
    <row r="45" spans="1:15" x14ac:dyDescent="0.3">
      <c r="A45" s="317"/>
      <c r="B45" s="187" t="s">
        <v>6171</v>
      </c>
      <c r="C45" s="197"/>
      <c r="D45" s="206"/>
      <c r="E45" s="206" t="s">
        <v>163</v>
      </c>
      <c r="F45" s="206" t="s">
        <v>163</v>
      </c>
      <c r="G45" s="206" t="s">
        <v>163</v>
      </c>
      <c r="H45" s="194" t="s">
        <v>163</v>
      </c>
      <c r="I45" s="207" t="s">
        <v>163</v>
      </c>
      <c r="J45" s="206" t="s">
        <v>163</v>
      </c>
      <c r="K45" s="196" t="s">
        <v>163</v>
      </c>
      <c r="L45" s="179" t="s">
        <v>163</v>
      </c>
      <c r="M45" s="166"/>
      <c r="N45" s="206" t="s">
        <v>163</v>
      </c>
      <c r="O45" s="317"/>
    </row>
    <row r="46" spans="1:15" ht="24" x14ac:dyDescent="0.3">
      <c r="A46" s="317"/>
      <c r="B46" s="166">
        <f>B43+1</f>
        <v>22</v>
      </c>
      <c r="C46" s="167" t="s">
        <v>318</v>
      </c>
      <c r="D46" s="166" t="s">
        <v>3</v>
      </c>
      <c r="E46" s="166" t="s">
        <v>8</v>
      </c>
      <c r="F46" s="166" t="s">
        <v>44</v>
      </c>
      <c r="G46" s="166" t="s">
        <v>5702</v>
      </c>
      <c r="H46" s="167" t="s">
        <v>2997</v>
      </c>
      <c r="I46" s="594" t="s">
        <v>2948</v>
      </c>
      <c r="J46" s="383" t="s">
        <v>1075</v>
      </c>
      <c r="K46" s="373" t="s">
        <v>3092</v>
      </c>
      <c r="L46" s="152" t="str">
        <f>VLOOKUP(K46,CódigosRetorno!$A$2:$B$1619,2,FALSE)</f>
        <v>Debe corresponder a algún valor válido establecido en el catálogo 13</v>
      </c>
      <c r="M46" s="144" t="s">
        <v>163</v>
      </c>
      <c r="N46" s="151" t="s">
        <v>2852</v>
      </c>
      <c r="O46" s="317"/>
    </row>
    <row r="47" spans="1:15" ht="36" x14ac:dyDescent="0.3">
      <c r="A47" s="317"/>
      <c r="B47" s="166">
        <f t="shared" ref="B47:B52" si="1">+B46+1</f>
        <v>23</v>
      </c>
      <c r="C47" s="167" t="s">
        <v>807</v>
      </c>
      <c r="D47" s="166" t="s">
        <v>3</v>
      </c>
      <c r="E47" s="166" t="s">
        <v>8</v>
      </c>
      <c r="F47" s="166" t="s">
        <v>5</v>
      </c>
      <c r="G47" s="166"/>
      <c r="H47" s="167" t="s">
        <v>827</v>
      </c>
      <c r="I47" s="379" t="s">
        <v>6516</v>
      </c>
      <c r="J47" s="383" t="s">
        <v>1075</v>
      </c>
      <c r="K47" s="384" t="s">
        <v>3099</v>
      </c>
      <c r="L47" s="152" t="str">
        <f>VLOOKUP(K47,CódigosRetorno!$A$2:$B$1619,2,FALSE)</f>
        <v>La dirección completa y detallada del domicilio fiscal del proveedor no cumple con el formato establecido</v>
      </c>
      <c r="M47" s="166" t="s">
        <v>424</v>
      </c>
      <c r="N47" s="166" t="s">
        <v>163</v>
      </c>
      <c r="O47" s="317"/>
    </row>
    <row r="48" spans="1:15" ht="36" x14ac:dyDescent="0.3">
      <c r="A48" s="317"/>
      <c r="B48" s="166">
        <f t="shared" si="1"/>
        <v>24</v>
      </c>
      <c r="C48" s="167" t="s">
        <v>817</v>
      </c>
      <c r="D48" s="166" t="s">
        <v>3</v>
      </c>
      <c r="E48" s="166" t="s">
        <v>8</v>
      </c>
      <c r="F48" s="166" t="s">
        <v>17</v>
      </c>
      <c r="G48" s="166"/>
      <c r="H48" s="167" t="s">
        <v>828</v>
      </c>
      <c r="I48" s="379" t="s">
        <v>6517</v>
      </c>
      <c r="J48" s="383" t="s">
        <v>1075</v>
      </c>
      <c r="K48" s="384" t="s">
        <v>3100</v>
      </c>
      <c r="L48" s="152" t="str">
        <f>VLOOKUP(K48,CódigosRetorno!$A$2:$B$1619,2,FALSE)</f>
        <v>La urbanización del domicilio fiscal del proveedor no cumple con el formato establecido</v>
      </c>
      <c r="M48" s="166" t="s">
        <v>424</v>
      </c>
      <c r="N48" s="166" t="s">
        <v>163</v>
      </c>
      <c r="O48" s="317"/>
    </row>
    <row r="49" spans="1:15" ht="36" x14ac:dyDescent="0.3">
      <c r="A49" s="317"/>
      <c r="B49" s="166">
        <f t="shared" si="1"/>
        <v>25</v>
      </c>
      <c r="C49" s="167" t="s">
        <v>804</v>
      </c>
      <c r="D49" s="166" t="s">
        <v>3</v>
      </c>
      <c r="E49" s="166" t="s">
        <v>8</v>
      </c>
      <c r="F49" s="166" t="s">
        <v>17</v>
      </c>
      <c r="G49" s="166"/>
      <c r="H49" s="167" t="s">
        <v>829</v>
      </c>
      <c r="I49" s="379" t="s">
        <v>6517</v>
      </c>
      <c r="J49" s="383" t="s">
        <v>1075</v>
      </c>
      <c r="K49" s="384" t="s">
        <v>3101</v>
      </c>
      <c r="L49" s="152" t="str">
        <f>VLOOKUP(K49,CódigosRetorno!$A$2:$B$1619,2,FALSE)</f>
        <v>La provincia del domicilio fiscal del proveedor no cumple con el formato establecido</v>
      </c>
      <c r="M49" s="166" t="s">
        <v>424</v>
      </c>
      <c r="N49" s="166" t="s">
        <v>163</v>
      </c>
      <c r="O49" s="317"/>
    </row>
    <row r="50" spans="1:15" ht="36" x14ac:dyDescent="0.3">
      <c r="A50" s="317"/>
      <c r="B50" s="166">
        <f t="shared" si="1"/>
        <v>26</v>
      </c>
      <c r="C50" s="167" t="s">
        <v>803</v>
      </c>
      <c r="D50" s="166" t="s">
        <v>3</v>
      </c>
      <c r="E50" s="166" t="s">
        <v>8</v>
      </c>
      <c r="F50" s="166" t="s">
        <v>17</v>
      </c>
      <c r="G50" s="166"/>
      <c r="H50" s="167" t="s">
        <v>830</v>
      </c>
      <c r="I50" s="379" t="s">
        <v>6517</v>
      </c>
      <c r="J50" s="383" t="s">
        <v>1075</v>
      </c>
      <c r="K50" s="384" t="s">
        <v>3102</v>
      </c>
      <c r="L50" s="152" t="str">
        <f>VLOOKUP(K50,CódigosRetorno!$A$2:$B$1619,2,FALSE)</f>
        <v>El departamento del domicilio fiscal del proveedor no cumple con el formato establecido</v>
      </c>
      <c r="M50" s="166" t="s">
        <v>424</v>
      </c>
      <c r="N50" s="166" t="s">
        <v>163</v>
      </c>
      <c r="O50" s="317"/>
    </row>
    <row r="51" spans="1:15" ht="36" x14ac:dyDescent="0.3">
      <c r="A51" s="317"/>
      <c r="B51" s="166">
        <f t="shared" si="1"/>
        <v>27</v>
      </c>
      <c r="C51" s="167" t="s">
        <v>805</v>
      </c>
      <c r="D51" s="166" t="s">
        <v>3</v>
      </c>
      <c r="E51" s="166" t="s">
        <v>8</v>
      </c>
      <c r="F51" s="166" t="s">
        <v>17</v>
      </c>
      <c r="G51" s="166"/>
      <c r="H51" s="167" t="s">
        <v>831</v>
      </c>
      <c r="I51" s="379" t="s">
        <v>6517</v>
      </c>
      <c r="J51" s="383" t="s">
        <v>1075</v>
      </c>
      <c r="K51" s="384" t="s">
        <v>3103</v>
      </c>
      <c r="L51" s="152" t="str">
        <f>VLOOKUP(K51,CódigosRetorno!$A$2:$B$1619,2,FALSE)</f>
        <v>El distrito del domicilio fiscal del proveedor no cumple con el formato establecido</v>
      </c>
      <c r="M51" s="166" t="s">
        <v>424</v>
      </c>
      <c r="N51" s="166" t="s">
        <v>163</v>
      </c>
      <c r="O51" s="317"/>
    </row>
    <row r="52" spans="1:15" ht="24" x14ac:dyDescent="0.3">
      <c r="A52" s="317"/>
      <c r="B52" s="166">
        <f t="shared" si="1"/>
        <v>28</v>
      </c>
      <c r="C52" s="167" t="s">
        <v>822</v>
      </c>
      <c r="D52" s="166" t="s">
        <v>3</v>
      </c>
      <c r="E52" s="166" t="s">
        <v>8</v>
      </c>
      <c r="F52" s="166" t="s">
        <v>823</v>
      </c>
      <c r="G52" s="166" t="s">
        <v>5703</v>
      </c>
      <c r="H52" s="167" t="s">
        <v>2998</v>
      </c>
      <c r="I52" s="170" t="s">
        <v>2987</v>
      </c>
      <c r="J52" s="166" t="s">
        <v>171</v>
      </c>
      <c r="K52" s="83" t="s">
        <v>1790</v>
      </c>
      <c r="L52" s="152" t="str">
        <f>VLOOKUP(K52,CódigosRetorno!$A$2:$B$1619,2,FALSE)</f>
        <v>El valor del país inválido.</v>
      </c>
      <c r="M52" s="166" t="s">
        <v>424</v>
      </c>
      <c r="N52" s="166" t="s">
        <v>163</v>
      </c>
      <c r="O52" s="317"/>
    </row>
    <row r="53" spans="1:15" x14ac:dyDescent="0.3">
      <c r="A53" s="317"/>
      <c r="B53" s="204" t="s">
        <v>6172</v>
      </c>
      <c r="C53" s="197"/>
      <c r="D53" s="208"/>
      <c r="E53" s="208" t="s">
        <v>163</v>
      </c>
      <c r="F53" s="208" t="s">
        <v>163</v>
      </c>
      <c r="G53" s="208" t="s">
        <v>163</v>
      </c>
      <c r="H53" s="209" t="s">
        <v>163</v>
      </c>
      <c r="I53" s="207" t="s">
        <v>163</v>
      </c>
      <c r="J53" s="208" t="s">
        <v>163</v>
      </c>
      <c r="K53" s="210" t="s">
        <v>163</v>
      </c>
      <c r="L53" s="179" t="s">
        <v>163</v>
      </c>
      <c r="M53" s="93"/>
      <c r="N53" s="208" t="s">
        <v>163</v>
      </c>
      <c r="O53" s="317"/>
    </row>
    <row r="54" spans="1:15" ht="24" x14ac:dyDescent="0.3">
      <c r="A54" s="317"/>
      <c r="B54" s="166">
        <f>B52+1</f>
        <v>29</v>
      </c>
      <c r="C54" s="152" t="s">
        <v>6173</v>
      </c>
      <c r="D54" s="151" t="s">
        <v>3</v>
      </c>
      <c r="E54" s="151" t="s">
        <v>4</v>
      </c>
      <c r="F54" s="151" t="s">
        <v>92</v>
      </c>
      <c r="G54" s="151" t="s">
        <v>5717</v>
      </c>
      <c r="H54" s="152" t="s">
        <v>2999</v>
      </c>
      <c r="I54" s="170" t="s">
        <v>2936</v>
      </c>
      <c r="J54" s="166" t="s">
        <v>171</v>
      </c>
      <c r="K54" s="83" t="s">
        <v>1698</v>
      </c>
      <c r="L54" s="152" t="str">
        <f>VLOOKUP(K54,CódigosRetorno!$A$2:$B$1619,2,FALSE)</f>
        <v>El régimen retención enviado no corresponde con su condición de Agente de retención.</v>
      </c>
      <c r="M54" s="166" t="s">
        <v>424</v>
      </c>
      <c r="N54" s="166" t="s">
        <v>163</v>
      </c>
      <c r="O54" s="317"/>
    </row>
    <row r="55" spans="1:15" ht="24" x14ac:dyDescent="0.3">
      <c r="A55" s="317"/>
      <c r="B55" s="166">
        <f>+B54+1</f>
        <v>30</v>
      </c>
      <c r="C55" s="152" t="s">
        <v>6174</v>
      </c>
      <c r="D55" s="151" t="s">
        <v>3</v>
      </c>
      <c r="E55" s="151" t="s">
        <v>4</v>
      </c>
      <c r="F55" s="151" t="s">
        <v>168</v>
      </c>
      <c r="G55" s="151" t="s">
        <v>833</v>
      </c>
      <c r="H55" s="152" t="s">
        <v>834</v>
      </c>
      <c r="I55" s="170" t="s">
        <v>6206</v>
      </c>
      <c r="J55" s="166" t="s">
        <v>171</v>
      </c>
      <c r="K55" s="83" t="s">
        <v>1696</v>
      </c>
      <c r="L55" s="152" t="str">
        <f>VLOOKUP(K55,CódigosRetorno!$A$2:$B$1619,2,FALSE)</f>
        <v>La tasa de retención enviada no corresponde con el régimen de retención.</v>
      </c>
      <c r="M55" s="166" t="s">
        <v>424</v>
      </c>
      <c r="N55" s="166" t="s">
        <v>163</v>
      </c>
      <c r="O55" s="317"/>
    </row>
    <row r="56" spans="1:15" x14ac:dyDescent="0.3">
      <c r="A56" s="317"/>
      <c r="B56" s="166">
        <f>+B55+1</f>
        <v>31</v>
      </c>
      <c r="C56" s="167" t="s">
        <v>383</v>
      </c>
      <c r="D56" s="166" t="s">
        <v>3</v>
      </c>
      <c r="E56" s="166" t="s">
        <v>8</v>
      </c>
      <c r="F56" s="166" t="s">
        <v>54</v>
      </c>
      <c r="G56" s="166"/>
      <c r="H56" s="167" t="s">
        <v>835</v>
      </c>
      <c r="I56" s="152" t="s">
        <v>2515</v>
      </c>
      <c r="J56" s="144" t="s">
        <v>163</v>
      </c>
      <c r="K56" s="160" t="s">
        <v>163</v>
      </c>
      <c r="L56" s="152" t="str">
        <f>VLOOKUP(K56,CódigosRetorno!$A$2:$B$1619,2,FALSE)</f>
        <v>-</v>
      </c>
      <c r="M56" s="144" t="s">
        <v>163</v>
      </c>
      <c r="N56" s="151" t="s">
        <v>163</v>
      </c>
      <c r="O56" s="317"/>
    </row>
    <row r="57" spans="1:15" ht="24" x14ac:dyDescent="0.3">
      <c r="A57" s="317"/>
      <c r="B57" s="972">
        <f>+B56+1</f>
        <v>32</v>
      </c>
      <c r="C57" s="971" t="s">
        <v>6175</v>
      </c>
      <c r="D57" s="966" t="s">
        <v>3</v>
      </c>
      <c r="E57" s="972" t="s">
        <v>4</v>
      </c>
      <c r="F57" s="972" t="s">
        <v>11</v>
      </c>
      <c r="G57" s="972" t="s">
        <v>15</v>
      </c>
      <c r="H57" s="971" t="s">
        <v>836</v>
      </c>
      <c r="I57" s="170" t="s">
        <v>3127</v>
      </c>
      <c r="J57" s="166" t="s">
        <v>171</v>
      </c>
      <c r="K57" s="83" t="s">
        <v>1634</v>
      </c>
      <c r="L57" s="152" t="str">
        <f>VLOOKUP(K57,CódigosRetorno!$A$2:$B$1619,2,FALSE)</f>
        <v>El dato ingresado en TotalInvoiceAmount debe ser numérico mayor a cero</v>
      </c>
      <c r="M57" s="166" t="s">
        <v>424</v>
      </c>
      <c r="N57" s="166" t="s">
        <v>163</v>
      </c>
      <c r="O57" s="317"/>
    </row>
    <row r="58" spans="1:15" ht="24" x14ac:dyDescent="0.3">
      <c r="A58" s="317"/>
      <c r="B58" s="972"/>
      <c r="C58" s="971"/>
      <c r="D58" s="968"/>
      <c r="E58" s="972"/>
      <c r="F58" s="972"/>
      <c r="G58" s="972"/>
      <c r="H58" s="971"/>
      <c r="I58" s="170" t="s">
        <v>3132</v>
      </c>
      <c r="J58" s="166" t="s">
        <v>171</v>
      </c>
      <c r="K58" s="83" t="s">
        <v>1680</v>
      </c>
      <c r="L58" s="152" t="str">
        <f>VLOOKUP(K58,CódigosRetorno!$A$2:$B$1619,2,FALSE)</f>
        <v>Importe total retenido debe ser igual a la suma de los importes retenidos por cada documento relacionado.</v>
      </c>
      <c r="M58" s="166" t="s">
        <v>185</v>
      </c>
      <c r="N58" s="166" t="s">
        <v>163</v>
      </c>
      <c r="O58" s="317"/>
    </row>
    <row r="59" spans="1:15" x14ac:dyDescent="0.3">
      <c r="A59" s="317"/>
      <c r="B59" s="166">
        <f>+B57+1</f>
        <v>33</v>
      </c>
      <c r="C59" s="496" t="s">
        <v>6176</v>
      </c>
      <c r="D59" s="166" t="s">
        <v>3</v>
      </c>
      <c r="E59" s="166" t="s">
        <v>4</v>
      </c>
      <c r="F59" s="166" t="s">
        <v>12</v>
      </c>
      <c r="G59" s="166" t="s">
        <v>5700</v>
      </c>
      <c r="H59" s="167" t="s">
        <v>3002</v>
      </c>
      <c r="I59" s="170" t="s">
        <v>3003</v>
      </c>
      <c r="J59" s="166" t="s">
        <v>171</v>
      </c>
      <c r="K59" s="83" t="s">
        <v>1570</v>
      </c>
      <c r="L59" s="152" t="str">
        <f>VLOOKUP(K59,CódigosRetorno!$A$2:$B$1619,2,FALSE)</f>
        <v>El valor de la moneda del Importe total Retenido debe ser PEN</v>
      </c>
      <c r="M59" s="166" t="s">
        <v>424</v>
      </c>
      <c r="N59" s="166" t="s">
        <v>163</v>
      </c>
      <c r="O59" s="317"/>
    </row>
    <row r="60" spans="1:15" ht="24" x14ac:dyDescent="0.3">
      <c r="A60" s="317"/>
      <c r="B60" s="972">
        <f>B59+1</f>
        <v>34</v>
      </c>
      <c r="C60" s="974" t="s">
        <v>838</v>
      </c>
      <c r="D60" s="966" t="s">
        <v>3</v>
      </c>
      <c r="E60" s="972" t="s">
        <v>4</v>
      </c>
      <c r="F60" s="972" t="s">
        <v>11</v>
      </c>
      <c r="G60" s="972" t="s">
        <v>15</v>
      </c>
      <c r="H60" s="971" t="s">
        <v>3089</v>
      </c>
      <c r="I60" s="170" t="s">
        <v>3127</v>
      </c>
      <c r="J60" s="166" t="s">
        <v>171</v>
      </c>
      <c r="K60" s="83" t="s">
        <v>1568</v>
      </c>
      <c r="L60" s="152" t="str">
        <f>VLOOKUP(K60,CódigosRetorno!$A$2:$B$1619,2,FALSE)</f>
        <v>El dato ingresado en SUNATTotalPaid debe ser numérico mayor a cero</v>
      </c>
      <c r="M60" s="166" t="s">
        <v>424</v>
      </c>
      <c r="N60" s="166" t="s">
        <v>163</v>
      </c>
      <c r="O60" s="317"/>
    </row>
    <row r="61" spans="1:15" ht="24" x14ac:dyDescent="0.3">
      <c r="A61" s="317"/>
      <c r="B61" s="972"/>
      <c r="C61" s="974"/>
      <c r="D61" s="968"/>
      <c r="E61" s="972"/>
      <c r="F61" s="972"/>
      <c r="G61" s="972"/>
      <c r="H61" s="971"/>
      <c r="I61" s="170" t="s">
        <v>6193</v>
      </c>
      <c r="J61" s="166" t="s">
        <v>171</v>
      </c>
      <c r="K61" s="83" t="s">
        <v>1679</v>
      </c>
      <c r="L61" s="152" t="str">
        <f>VLOOKUP(K61,CódigosRetorno!$A$2:$B$1619,2,FALSE)</f>
        <v>Importe total pagado debe ser igual a la suma de los importes pagados por cada documento relacionado.</v>
      </c>
      <c r="M61" s="166" t="s">
        <v>185</v>
      </c>
      <c r="N61" s="166" t="s">
        <v>163</v>
      </c>
      <c r="O61" s="317"/>
    </row>
    <row r="62" spans="1:15" x14ac:dyDescent="0.3">
      <c r="A62" s="317"/>
      <c r="B62" s="166">
        <f>+B60+1</f>
        <v>35</v>
      </c>
      <c r="C62" s="496" t="s">
        <v>6177</v>
      </c>
      <c r="D62" s="166" t="s">
        <v>3</v>
      </c>
      <c r="E62" s="166" t="s">
        <v>4</v>
      </c>
      <c r="F62" s="166" t="s">
        <v>12</v>
      </c>
      <c r="G62" s="166" t="s">
        <v>5700</v>
      </c>
      <c r="H62" s="167" t="s">
        <v>3090</v>
      </c>
      <c r="I62" s="170" t="s">
        <v>3003</v>
      </c>
      <c r="J62" s="166" t="s">
        <v>171</v>
      </c>
      <c r="K62" s="83" t="s">
        <v>1566</v>
      </c>
      <c r="L62" s="152" t="str">
        <f>VLOOKUP(K62,CódigosRetorno!$A$2:$B$1619,2,FALSE)</f>
        <v>El valor de la moneda del Importe total Pagado debe ser PEN</v>
      </c>
      <c r="M62" s="166" t="s">
        <v>424</v>
      </c>
      <c r="N62" s="166" t="s">
        <v>163</v>
      </c>
      <c r="O62" s="317"/>
    </row>
    <row r="63" spans="1:15" x14ac:dyDescent="0.3">
      <c r="A63" s="317"/>
      <c r="B63" s="966">
        <f>B62+1</f>
        <v>36</v>
      </c>
      <c r="C63" s="976" t="s">
        <v>6178</v>
      </c>
      <c r="D63" s="978" t="s">
        <v>3</v>
      </c>
      <c r="E63" s="966" t="s">
        <v>8</v>
      </c>
      <c r="F63" s="166" t="s">
        <v>11</v>
      </c>
      <c r="G63" s="166" t="s">
        <v>15</v>
      </c>
      <c r="H63" s="167" t="s">
        <v>5047</v>
      </c>
      <c r="I63" s="154" t="s">
        <v>5056</v>
      </c>
      <c r="J63" s="160" t="s">
        <v>1075</v>
      </c>
      <c r="K63" s="162" t="s">
        <v>5181</v>
      </c>
      <c r="L63" s="152" t="str">
        <f>VLOOKUP(K63,CódigosRetorno!$A$2:$B$1619,2,FALSE)</f>
        <v>El monto para el redondeo del Importe Total excede el valor permitido</v>
      </c>
      <c r="M63" s="166"/>
      <c r="N63" s="166" t="s">
        <v>163</v>
      </c>
      <c r="O63" s="317"/>
    </row>
    <row r="64" spans="1:15" ht="24" x14ac:dyDescent="0.3">
      <c r="A64" s="317"/>
      <c r="B64" s="968"/>
      <c r="C64" s="977"/>
      <c r="D64" s="979"/>
      <c r="E64" s="968"/>
      <c r="F64" s="166" t="s">
        <v>12</v>
      </c>
      <c r="G64" s="166" t="s">
        <v>5700</v>
      </c>
      <c r="H64" s="167" t="s">
        <v>5048</v>
      </c>
      <c r="I64" s="154" t="s">
        <v>3013</v>
      </c>
      <c r="J64" s="160" t="s">
        <v>1075</v>
      </c>
      <c r="K64" s="162" t="s">
        <v>5206</v>
      </c>
      <c r="L64" s="152" t="str">
        <f>VLOOKUP(K64,CódigosRetorno!$A$2:$B$1619,2,FALSE)</f>
        <v>La moneda del monto para el redondeo debe ser PEN</v>
      </c>
      <c r="M64" s="166"/>
      <c r="N64" s="166" t="s">
        <v>163</v>
      </c>
      <c r="O64" s="317"/>
    </row>
    <row r="65" spans="1:15" x14ac:dyDescent="0.3">
      <c r="A65" s="317"/>
      <c r="B65" s="204" t="s">
        <v>6179</v>
      </c>
      <c r="C65" s="197"/>
      <c r="D65" s="208"/>
      <c r="E65" s="208" t="s">
        <v>163</v>
      </c>
      <c r="F65" s="208" t="s">
        <v>163</v>
      </c>
      <c r="G65" s="208" t="s">
        <v>163</v>
      </c>
      <c r="H65" s="209" t="s">
        <v>163</v>
      </c>
      <c r="I65" s="207" t="s">
        <v>163</v>
      </c>
      <c r="J65" s="208" t="s">
        <v>163</v>
      </c>
      <c r="K65" s="210" t="s">
        <v>163</v>
      </c>
      <c r="L65" s="179" t="s">
        <v>163</v>
      </c>
      <c r="M65" s="93"/>
      <c r="N65" s="208" t="s">
        <v>163</v>
      </c>
      <c r="O65" s="317"/>
    </row>
    <row r="66" spans="1:15" ht="24" x14ac:dyDescent="0.3">
      <c r="A66" s="317"/>
      <c r="B66" s="972">
        <f>B63+1</f>
        <v>37</v>
      </c>
      <c r="C66" s="971" t="s">
        <v>6180</v>
      </c>
      <c r="D66" s="966" t="s">
        <v>14</v>
      </c>
      <c r="E66" s="972" t="s">
        <v>4</v>
      </c>
      <c r="F66" s="972" t="s">
        <v>9</v>
      </c>
      <c r="G66" s="972" t="s">
        <v>5704</v>
      </c>
      <c r="H66" s="971" t="s">
        <v>3004</v>
      </c>
      <c r="I66" s="170" t="s">
        <v>3074</v>
      </c>
      <c r="J66" s="166" t="s">
        <v>171</v>
      </c>
      <c r="K66" s="83" t="s">
        <v>1607</v>
      </c>
      <c r="L66" s="152" t="str">
        <f>VLOOKUP(K66,CódigosRetorno!$A$2:$B$1619,2,FALSE)</f>
        <v>El XML no contiene el tag o no existe información del tipo de documento relacionado</v>
      </c>
      <c r="M66" s="166" t="s">
        <v>424</v>
      </c>
      <c r="N66" s="166" t="s">
        <v>163</v>
      </c>
      <c r="O66" s="317"/>
    </row>
    <row r="67" spans="1:15" x14ac:dyDescent="0.3">
      <c r="A67" s="317"/>
      <c r="B67" s="972"/>
      <c r="C67" s="971"/>
      <c r="D67" s="968"/>
      <c r="E67" s="972"/>
      <c r="F67" s="972"/>
      <c r="G67" s="972"/>
      <c r="H67" s="971"/>
      <c r="I67" s="170" t="s">
        <v>3005</v>
      </c>
      <c r="J67" s="166" t="s">
        <v>171</v>
      </c>
      <c r="K67" s="83" t="s">
        <v>1606</v>
      </c>
      <c r="L67" s="152" t="str">
        <f>VLOOKUP(K67,CódigosRetorno!$A$2:$B$1619,2,FALSE)</f>
        <v>El tipo de documento relacionado no es válido</v>
      </c>
      <c r="M67" s="166" t="s">
        <v>424</v>
      </c>
      <c r="N67" s="166" t="s">
        <v>163</v>
      </c>
      <c r="O67" s="317"/>
    </row>
    <row r="68" spans="1:15" ht="24" x14ac:dyDescent="0.3">
      <c r="A68" s="317"/>
      <c r="B68" s="972">
        <f>+B66+1</f>
        <v>38</v>
      </c>
      <c r="C68" s="971" t="s">
        <v>6181</v>
      </c>
      <c r="D68" s="966" t="s">
        <v>14</v>
      </c>
      <c r="E68" s="972" t="s">
        <v>4</v>
      </c>
      <c r="F68" s="972" t="s">
        <v>41</v>
      </c>
      <c r="G68" s="972" t="s">
        <v>52</v>
      </c>
      <c r="H68" s="971" t="s">
        <v>3006</v>
      </c>
      <c r="I68" s="170" t="s">
        <v>3088</v>
      </c>
      <c r="J68" s="166" t="s">
        <v>171</v>
      </c>
      <c r="K68" s="83" t="s">
        <v>1605</v>
      </c>
      <c r="L68" s="152" t="str">
        <f>VLOOKUP(K68,CódigosRetorno!$A$2:$B$1619,2,FALSE)</f>
        <v>El XML no contiene el tag o no existe información del número de documento relacionado</v>
      </c>
      <c r="M68" s="166" t="s">
        <v>424</v>
      </c>
      <c r="N68" s="166" t="s">
        <v>163</v>
      </c>
      <c r="O68" s="317"/>
    </row>
    <row r="69" spans="1:15" ht="24" x14ac:dyDescent="0.3">
      <c r="A69" s="317"/>
      <c r="B69" s="972"/>
      <c r="C69" s="971"/>
      <c r="D69" s="967"/>
      <c r="E69" s="972"/>
      <c r="F69" s="972"/>
      <c r="G69" s="972"/>
      <c r="H69" s="971"/>
      <c r="I69" s="765" t="s">
        <v>5551</v>
      </c>
      <c r="J69" s="760" t="s">
        <v>171</v>
      </c>
      <c r="K69" s="762" t="s">
        <v>1604</v>
      </c>
      <c r="L69" s="152" t="str">
        <f>VLOOKUP(K69,CódigosRetorno!$A$2:$B$1619,2,FALSE)</f>
        <v>El número de documento relacionado no está permitido o no es valido</v>
      </c>
      <c r="M69" s="166" t="s">
        <v>424</v>
      </c>
      <c r="N69" s="166" t="s">
        <v>163</v>
      </c>
      <c r="O69" s="317"/>
    </row>
    <row r="70" spans="1:15" ht="36" x14ac:dyDescent="0.3">
      <c r="A70" s="317"/>
      <c r="B70" s="972"/>
      <c r="C70" s="971"/>
      <c r="D70" s="967"/>
      <c r="E70" s="972"/>
      <c r="F70" s="972"/>
      <c r="G70" s="972"/>
      <c r="H70" s="971"/>
      <c r="I70" s="170" t="s">
        <v>5055</v>
      </c>
      <c r="J70" s="166" t="s">
        <v>171</v>
      </c>
      <c r="K70" s="83" t="s">
        <v>1604</v>
      </c>
      <c r="L70" s="152" t="str">
        <f>VLOOKUP(K70,CódigosRetorno!$A$2:$B$1619,2,FALSE)</f>
        <v>El número de documento relacionado no está permitido o no es valido</v>
      </c>
      <c r="M70" s="166" t="s">
        <v>424</v>
      </c>
      <c r="N70" s="166" t="s">
        <v>163</v>
      </c>
      <c r="O70" s="317"/>
    </row>
    <row r="71" spans="1:15" ht="24" x14ac:dyDescent="0.3">
      <c r="A71" s="317"/>
      <c r="B71" s="165">
        <f>+B68+1</f>
        <v>39</v>
      </c>
      <c r="C71" s="380" t="s">
        <v>6182</v>
      </c>
      <c r="D71" s="165" t="s">
        <v>14</v>
      </c>
      <c r="E71" s="165" t="s">
        <v>4</v>
      </c>
      <c r="F71" s="165" t="s">
        <v>20</v>
      </c>
      <c r="G71" s="165" t="s">
        <v>21</v>
      </c>
      <c r="H71" s="380" t="s">
        <v>840</v>
      </c>
      <c r="I71" s="170" t="s">
        <v>6185</v>
      </c>
      <c r="J71" s="166" t="s">
        <v>171</v>
      </c>
      <c r="K71" s="83" t="s">
        <v>3253</v>
      </c>
      <c r="L71" s="152" t="str">
        <f>VLOOKUP(K71,CódigosRetorno!$A$2:$B$1619,2,FALSE)</f>
        <v>Solo se acepta comprobantes con fecha de emisión hasta el 28/02/2014 si la tasa del comprobante de retencion 6%</v>
      </c>
      <c r="M71" s="166"/>
      <c r="N71" s="166"/>
      <c r="O71" s="317"/>
    </row>
    <row r="72" spans="1:15" ht="24" x14ac:dyDescent="0.3">
      <c r="A72" s="317"/>
      <c r="B72" s="166">
        <f>+B71+1</f>
        <v>40</v>
      </c>
      <c r="C72" s="167" t="s">
        <v>6183</v>
      </c>
      <c r="D72" s="165" t="s">
        <v>14</v>
      </c>
      <c r="E72" s="166" t="s">
        <v>4</v>
      </c>
      <c r="F72" s="166" t="s">
        <v>11</v>
      </c>
      <c r="G72" s="166" t="s">
        <v>15</v>
      </c>
      <c r="H72" s="167" t="s">
        <v>841</v>
      </c>
      <c r="I72" s="170" t="s">
        <v>3127</v>
      </c>
      <c r="J72" s="166" t="s">
        <v>171</v>
      </c>
      <c r="K72" s="83" t="s">
        <v>1602</v>
      </c>
      <c r="L72" s="152" t="str">
        <f>VLOOKUP(K72,CódigosRetorno!$A$2:$B$1619,2,FALSE)</f>
        <v>El dato ingresado en el importe total documento relacionado debe ser numérico mayor a cero</v>
      </c>
      <c r="M72" s="166"/>
      <c r="N72" s="166"/>
      <c r="O72" s="317"/>
    </row>
    <row r="73" spans="1:15" ht="24" x14ac:dyDescent="0.3">
      <c r="A73" s="317"/>
      <c r="B73" s="166">
        <f>+B72+1</f>
        <v>41</v>
      </c>
      <c r="C73" s="167" t="s">
        <v>6184</v>
      </c>
      <c r="D73" s="166" t="s">
        <v>14</v>
      </c>
      <c r="E73" s="166" t="s">
        <v>4</v>
      </c>
      <c r="F73" s="166" t="s">
        <v>12</v>
      </c>
      <c r="G73" s="166" t="s">
        <v>5700</v>
      </c>
      <c r="H73" s="167" t="s">
        <v>3008</v>
      </c>
      <c r="I73" s="152" t="s">
        <v>2515</v>
      </c>
      <c r="J73" s="100" t="s">
        <v>163</v>
      </c>
      <c r="K73" s="388" t="s">
        <v>163</v>
      </c>
      <c r="L73" s="152" t="str">
        <f>VLOOKUP(K73,CódigosRetorno!$A$2:$B$1619,2,FALSE)</f>
        <v>-</v>
      </c>
      <c r="M73" s="166"/>
      <c r="N73" s="166"/>
      <c r="O73" s="317"/>
    </row>
    <row r="74" spans="1:15" x14ac:dyDescent="0.3">
      <c r="A74" s="317"/>
      <c r="B74" s="204" t="s">
        <v>6191</v>
      </c>
      <c r="C74" s="197"/>
      <c r="D74" s="208"/>
      <c r="E74" s="208" t="s">
        <v>163</v>
      </c>
      <c r="F74" s="208" t="s">
        <v>163</v>
      </c>
      <c r="G74" s="208" t="s">
        <v>163</v>
      </c>
      <c r="H74" s="209" t="s">
        <v>163</v>
      </c>
      <c r="I74" s="207" t="s">
        <v>163</v>
      </c>
      <c r="J74" s="206" t="s">
        <v>163</v>
      </c>
      <c r="K74" s="196" t="s">
        <v>163</v>
      </c>
      <c r="L74" s="179" t="s">
        <v>163</v>
      </c>
      <c r="M74" s="166"/>
      <c r="N74" s="206" t="s">
        <v>163</v>
      </c>
      <c r="O74" s="317"/>
    </row>
    <row r="75" spans="1:15" ht="24" x14ac:dyDescent="0.3">
      <c r="A75" s="317"/>
      <c r="B75" s="972">
        <f>+B73+1</f>
        <v>42</v>
      </c>
      <c r="C75" s="971" t="s">
        <v>843</v>
      </c>
      <c r="D75" s="966" t="s">
        <v>14</v>
      </c>
      <c r="E75" s="972" t="s">
        <v>4</v>
      </c>
      <c r="F75" s="972" t="s">
        <v>137</v>
      </c>
      <c r="G75" s="972" t="s">
        <v>21</v>
      </c>
      <c r="H75" s="971" t="s">
        <v>844</v>
      </c>
      <c r="I75" s="170" t="s">
        <v>3010</v>
      </c>
      <c r="J75" s="166" t="s">
        <v>171</v>
      </c>
      <c r="K75" s="83" t="s">
        <v>1559</v>
      </c>
      <c r="L75" s="152" t="str">
        <f>VLOOKUP(K75,CódigosRetorno!$A$2:$B$1619,2,FALSE)</f>
        <v>El XML no contiene el tag o no existe información de la fecha de pago del documento Relacionado</v>
      </c>
      <c r="M75" s="166" t="s">
        <v>424</v>
      </c>
      <c r="N75" s="166" t="s">
        <v>163</v>
      </c>
      <c r="O75" s="317"/>
    </row>
    <row r="76" spans="1:15" ht="36" x14ac:dyDescent="0.3">
      <c r="A76" s="317"/>
      <c r="B76" s="972"/>
      <c r="C76" s="971"/>
      <c r="D76" s="967"/>
      <c r="E76" s="972"/>
      <c r="F76" s="972"/>
      <c r="G76" s="972"/>
      <c r="H76" s="971"/>
      <c r="I76" s="170" t="s">
        <v>3140</v>
      </c>
      <c r="J76" s="166" t="s">
        <v>171</v>
      </c>
      <c r="K76" s="83" t="s">
        <v>1648</v>
      </c>
      <c r="L76" s="152" t="str">
        <f>VLOOKUP(K76,CódigosRetorno!$A$2:$B$1619,2,FALSE)</f>
        <v>La fecha de cobro de cada documento relacionado deben ser del mismo Periodo (mm/aaaa), asimismo estas fechas podrán ser menores o iguales a la fecha de emisión del comprobante de retencion</v>
      </c>
      <c r="M76" s="166"/>
      <c r="N76" s="166" t="s">
        <v>163</v>
      </c>
      <c r="O76" s="317"/>
    </row>
    <row r="77" spans="1:15" ht="36" x14ac:dyDescent="0.3">
      <c r="A77" s="317"/>
      <c r="B77" s="972"/>
      <c r="C77" s="971"/>
      <c r="D77" s="967"/>
      <c r="E77" s="972"/>
      <c r="F77" s="972"/>
      <c r="G77" s="972"/>
      <c r="H77" s="971"/>
      <c r="I77" s="170" t="s">
        <v>6194</v>
      </c>
      <c r="J77" s="166" t="s">
        <v>171</v>
      </c>
      <c r="K77" s="83" t="s">
        <v>1686</v>
      </c>
      <c r="L77" s="152" t="str">
        <f>VLOOKUP(K77,CódigosRetorno!$A$2:$B$1619,2,FALSE)</f>
        <v>La fecha de pago debe estar entre el primer día calendario del mes al cual corresponde la fecha de emisión del comprobante de retención o desde la fecha de emisión del comprobante relacionado.</v>
      </c>
      <c r="M77" s="166"/>
      <c r="N77" s="166" t="s">
        <v>163</v>
      </c>
      <c r="O77" s="317"/>
    </row>
    <row r="78" spans="1:15" ht="36" x14ac:dyDescent="0.3">
      <c r="A78" s="317"/>
      <c r="B78" s="972"/>
      <c r="C78" s="971"/>
      <c r="D78" s="967"/>
      <c r="E78" s="972"/>
      <c r="F78" s="972"/>
      <c r="G78" s="972"/>
      <c r="H78" s="971"/>
      <c r="I78" s="170" t="s">
        <v>6195</v>
      </c>
      <c r="J78" s="166" t="s">
        <v>171</v>
      </c>
      <c r="K78" s="83" t="s">
        <v>1686</v>
      </c>
      <c r="L78" s="152" t="str">
        <f>VLOOKUP(K78,CódigosRetorno!$A$2:$B$1619,2,FALSE)</f>
        <v>La fecha de pago debe estar entre el primer día calendario del mes al cual corresponde la fecha de emisión del comprobante de retención o desde la fecha de emisión del comprobante relacionado.</v>
      </c>
      <c r="M78" s="166"/>
      <c r="N78" s="166" t="s">
        <v>163</v>
      </c>
      <c r="O78" s="317"/>
    </row>
    <row r="79" spans="1:15" ht="36" x14ac:dyDescent="0.3">
      <c r="A79" s="317"/>
      <c r="B79" s="972"/>
      <c r="C79" s="971"/>
      <c r="D79" s="967"/>
      <c r="E79" s="972"/>
      <c r="F79" s="972"/>
      <c r="G79" s="972"/>
      <c r="H79" s="971"/>
      <c r="I79" s="170" t="s">
        <v>6196</v>
      </c>
      <c r="J79" s="166" t="s">
        <v>171</v>
      </c>
      <c r="K79" s="83" t="s">
        <v>1686</v>
      </c>
      <c r="L79" s="152" t="str">
        <f>VLOOKUP(K79,CódigosRetorno!$A$2:$B$1619,2,FALSE)</f>
        <v>La fecha de pago debe estar entre el primer día calendario del mes al cual corresponde la fecha de emisión del comprobante de retención o desde la fecha de emisión del comprobante relacionado.</v>
      </c>
      <c r="M79" s="166"/>
      <c r="N79" s="166" t="s">
        <v>163</v>
      </c>
      <c r="O79" s="317"/>
    </row>
    <row r="80" spans="1:15" ht="36" x14ac:dyDescent="0.3">
      <c r="A80" s="317"/>
      <c r="B80" s="972"/>
      <c r="C80" s="971"/>
      <c r="D80" s="968"/>
      <c r="E80" s="972"/>
      <c r="F80" s="972"/>
      <c r="G80" s="972"/>
      <c r="H80" s="971"/>
      <c r="I80" s="170" t="s">
        <v>6197</v>
      </c>
      <c r="J80" s="166" t="s">
        <v>171</v>
      </c>
      <c r="K80" s="83" t="s">
        <v>1686</v>
      </c>
      <c r="L80" s="152" t="str">
        <f>VLOOKUP(K80,CódigosRetorno!$A$2:$B$1619,2,FALSE)</f>
        <v>La fecha de pago debe estar entre el primer día calendario del mes al cual corresponde la fecha de emisión del comprobante de retención o desde la fecha de emisión del comprobante relacionado.</v>
      </c>
      <c r="M80" s="166"/>
      <c r="N80" s="166" t="s">
        <v>163</v>
      </c>
      <c r="O80" s="317"/>
    </row>
    <row r="81" spans="1:15" x14ac:dyDescent="0.3">
      <c r="A81" s="317"/>
      <c r="B81" s="972">
        <f>+B75+1</f>
        <v>43</v>
      </c>
      <c r="C81" s="971" t="s">
        <v>845</v>
      </c>
      <c r="D81" s="966" t="s">
        <v>14</v>
      </c>
      <c r="E81" s="972" t="s">
        <v>4</v>
      </c>
      <c r="F81" s="972" t="s">
        <v>846</v>
      </c>
      <c r="G81" s="972"/>
      <c r="H81" s="971" t="s">
        <v>847</v>
      </c>
      <c r="I81" s="170" t="s">
        <v>3075</v>
      </c>
      <c r="J81" s="166" t="s">
        <v>171</v>
      </c>
      <c r="K81" s="83" t="s">
        <v>1565</v>
      </c>
      <c r="L81" s="152" t="str">
        <f>VLOOKUP(K81,CódigosRetorno!$A$2:$B$1619,2,FALSE)</f>
        <v>El XML no contiene el tag o no existe información del número de pago</v>
      </c>
      <c r="M81" s="166" t="s">
        <v>424</v>
      </c>
      <c r="N81" s="166" t="s">
        <v>163</v>
      </c>
      <c r="O81" s="317"/>
    </row>
    <row r="82" spans="1:15" ht="24" x14ac:dyDescent="0.3">
      <c r="A82" s="317"/>
      <c r="B82" s="972"/>
      <c r="C82" s="971"/>
      <c r="D82" s="967"/>
      <c r="E82" s="972"/>
      <c r="F82" s="972"/>
      <c r="G82" s="972"/>
      <c r="H82" s="971"/>
      <c r="I82" s="170" t="s">
        <v>3011</v>
      </c>
      <c r="J82" s="166" t="s">
        <v>171</v>
      </c>
      <c r="K82" s="83" t="s">
        <v>1564</v>
      </c>
      <c r="L82" s="152" t="str">
        <f>VLOOKUP(K82,CódigosRetorno!$A$2:$B$1619,2,FALSE)</f>
        <v>El dato ingresado en el número de pago no es válido</v>
      </c>
      <c r="M82" s="166" t="s">
        <v>424</v>
      </c>
      <c r="N82" s="166" t="s">
        <v>163</v>
      </c>
      <c r="O82" s="317"/>
    </row>
    <row r="83" spans="1:15" ht="12" customHeight="1" x14ac:dyDescent="0.3">
      <c r="A83" s="317"/>
      <c r="B83" s="972"/>
      <c r="C83" s="971"/>
      <c r="D83" s="968"/>
      <c r="E83" s="972"/>
      <c r="F83" s="972"/>
      <c r="G83" s="972"/>
      <c r="H83" s="971"/>
      <c r="I83" s="379" t="s">
        <v>6426</v>
      </c>
      <c r="J83" s="383" t="s">
        <v>171</v>
      </c>
      <c r="K83" s="384" t="s">
        <v>1684</v>
      </c>
      <c r="L83" s="152" t="str">
        <f>VLOOKUP(K83,CódigosRetorno!$A$2:$B$1619,2,FALSE)</f>
        <v>El Nro. de documento con el número de pago ya se encuentra en la Relación de Documentos Relacionados agregados.</v>
      </c>
      <c r="M83" s="166"/>
      <c r="N83" s="166" t="s">
        <v>163</v>
      </c>
      <c r="O83" s="317"/>
    </row>
    <row r="84" spans="1:15" x14ac:dyDescent="0.3">
      <c r="A84" s="317"/>
      <c r="B84" s="972">
        <f>+B81+1</f>
        <v>44</v>
      </c>
      <c r="C84" s="971" t="s">
        <v>6198</v>
      </c>
      <c r="D84" s="966" t="s">
        <v>14</v>
      </c>
      <c r="E84" s="972" t="s">
        <v>4</v>
      </c>
      <c r="F84" s="972" t="s">
        <v>11</v>
      </c>
      <c r="G84" s="972" t="s">
        <v>15</v>
      </c>
      <c r="H84" s="971" t="s">
        <v>848</v>
      </c>
      <c r="I84" s="170" t="s">
        <v>3010</v>
      </c>
      <c r="J84" s="166" t="s">
        <v>171</v>
      </c>
      <c r="K84" s="83" t="s">
        <v>1563</v>
      </c>
      <c r="L84" s="152" t="str">
        <f>VLOOKUP(K84,CódigosRetorno!$A$2:$B$1619,2,FALSE)</f>
        <v>El XML no contiene el tag o no existe información del Importe del pago</v>
      </c>
      <c r="M84" s="166" t="s">
        <v>424</v>
      </c>
      <c r="N84" s="166" t="s">
        <v>163</v>
      </c>
      <c r="O84" s="317"/>
    </row>
    <row r="85" spans="1:15" ht="24" x14ac:dyDescent="0.3">
      <c r="A85" s="317"/>
      <c r="B85" s="972"/>
      <c r="C85" s="971"/>
      <c r="D85" s="968"/>
      <c r="E85" s="972"/>
      <c r="F85" s="972"/>
      <c r="G85" s="972"/>
      <c r="H85" s="971"/>
      <c r="I85" s="170" t="s">
        <v>3130</v>
      </c>
      <c r="J85" s="166" t="s">
        <v>171</v>
      </c>
      <c r="K85" s="83" t="s">
        <v>1561</v>
      </c>
      <c r="L85" s="152" t="str">
        <f>VLOOKUP(K85,CódigosRetorno!$A$2:$B$1619,2,FALSE)</f>
        <v>El dato ingresado en el Importe del pago debe ser numérico mayor a cero</v>
      </c>
      <c r="M85" s="166" t="s">
        <v>424</v>
      </c>
      <c r="N85" s="166" t="s">
        <v>163</v>
      </c>
      <c r="O85" s="317"/>
    </row>
    <row r="86" spans="1:15" ht="24" x14ac:dyDescent="0.3">
      <c r="A86" s="317"/>
      <c r="B86" s="166">
        <f>+B84+1</f>
        <v>45</v>
      </c>
      <c r="C86" s="167" t="s">
        <v>6186</v>
      </c>
      <c r="D86" s="166" t="s">
        <v>14</v>
      </c>
      <c r="E86" s="166" t="s">
        <v>4</v>
      </c>
      <c r="F86" s="166" t="s">
        <v>12</v>
      </c>
      <c r="G86" s="166" t="s">
        <v>5700</v>
      </c>
      <c r="H86" s="167" t="s">
        <v>3009</v>
      </c>
      <c r="I86" s="170" t="s">
        <v>3012</v>
      </c>
      <c r="J86" s="166" t="s">
        <v>171</v>
      </c>
      <c r="K86" s="83" t="s">
        <v>1690</v>
      </c>
      <c r="L86" s="152" t="str">
        <f>VLOOKUP(K86,CódigosRetorno!$A$2:$B$1619,2,FALSE)</f>
        <v>La moneda del importe de pago debe ser la misma que la del documento relacionado.</v>
      </c>
      <c r="M86" s="166" t="s">
        <v>424</v>
      </c>
      <c r="N86" s="166" t="s">
        <v>163</v>
      </c>
      <c r="O86" s="317"/>
    </row>
    <row r="87" spans="1:15" x14ac:dyDescent="0.3">
      <c r="A87" s="317"/>
      <c r="B87" s="204" t="s">
        <v>6189</v>
      </c>
      <c r="C87" s="197"/>
      <c r="D87" s="208"/>
      <c r="E87" s="208" t="s">
        <v>163</v>
      </c>
      <c r="F87" s="208" t="s">
        <v>163</v>
      </c>
      <c r="G87" s="208" t="s">
        <v>163</v>
      </c>
      <c r="H87" s="209" t="s">
        <v>163</v>
      </c>
      <c r="I87" s="207" t="s">
        <v>163</v>
      </c>
      <c r="J87" s="208" t="s">
        <v>163</v>
      </c>
      <c r="K87" s="210" t="s">
        <v>163</v>
      </c>
      <c r="L87" s="179" t="s">
        <v>163</v>
      </c>
      <c r="M87" s="93"/>
      <c r="N87" s="208" t="s">
        <v>163</v>
      </c>
      <c r="O87" s="317"/>
    </row>
    <row r="88" spans="1:15" ht="24" x14ac:dyDescent="0.3">
      <c r="A88" s="317"/>
      <c r="B88" s="972">
        <f>+B86+1</f>
        <v>46</v>
      </c>
      <c r="C88" s="971" t="s">
        <v>851</v>
      </c>
      <c r="D88" s="966" t="s">
        <v>14</v>
      </c>
      <c r="E88" s="972" t="s">
        <v>4</v>
      </c>
      <c r="F88" s="972" t="s">
        <v>11</v>
      </c>
      <c r="G88" s="972" t="s">
        <v>15</v>
      </c>
      <c r="H88" s="971" t="s">
        <v>852</v>
      </c>
      <c r="I88" s="170" t="s">
        <v>3128</v>
      </c>
      <c r="J88" s="166" t="s">
        <v>171</v>
      </c>
      <c r="K88" s="83" t="s">
        <v>1556</v>
      </c>
      <c r="L88" s="152" t="str">
        <f>VLOOKUP(K88,CódigosRetorno!$A$2:$B$1619,2,FALSE)</f>
        <v>El dato ingresado en el Importe retenido debe ser numérico mayor a cero</v>
      </c>
      <c r="M88" s="166" t="s">
        <v>424</v>
      </c>
      <c r="N88" s="166" t="s">
        <v>163</v>
      </c>
      <c r="O88" s="317"/>
    </row>
    <row r="89" spans="1:15" ht="36" x14ac:dyDescent="0.3">
      <c r="A89" s="317"/>
      <c r="B89" s="972"/>
      <c r="C89" s="971"/>
      <c r="D89" s="967"/>
      <c r="E89" s="972"/>
      <c r="F89" s="972"/>
      <c r="G89" s="972"/>
      <c r="H89" s="971"/>
      <c r="I89" s="170" t="s">
        <v>3019</v>
      </c>
      <c r="J89" s="166" t="s">
        <v>171</v>
      </c>
      <c r="K89" s="83" t="s">
        <v>1689</v>
      </c>
      <c r="L89" s="152" t="str">
        <f>VLOOKUP(K89,CódigosRetorno!$A$2:$B$1619,2,FALSE)</f>
        <v>Los montos de pago, retenidos y montos pagados consignados para el documento relacionado no son correctos.</v>
      </c>
      <c r="M89" s="166"/>
      <c r="N89" s="166" t="s">
        <v>163</v>
      </c>
      <c r="O89" s="317"/>
    </row>
    <row r="90" spans="1:15" ht="43.35" customHeight="1" x14ac:dyDescent="0.3">
      <c r="A90" s="317"/>
      <c r="B90" s="972"/>
      <c r="C90" s="971"/>
      <c r="D90" s="968"/>
      <c r="E90" s="972"/>
      <c r="F90" s="972"/>
      <c r="G90" s="972"/>
      <c r="H90" s="971"/>
      <c r="I90" s="170" t="s">
        <v>3020</v>
      </c>
      <c r="J90" s="166" t="s">
        <v>171</v>
      </c>
      <c r="K90" s="83" t="s">
        <v>1689</v>
      </c>
      <c r="L90" s="152" t="str">
        <f>VLOOKUP(K90,CódigosRetorno!$A$2:$B$1619,2,FALSE)</f>
        <v>Los montos de pago, retenidos y montos pagados consignados para el documento relacionado no son correctos.</v>
      </c>
      <c r="M90" s="166"/>
      <c r="N90" s="166" t="s">
        <v>163</v>
      </c>
      <c r="O90" s="317"/>
    </row>
    <row r="91" spans="1:15" ht="36" x14ac:dyDescent="0.3">
      <c r="A91" s="317"/>
      <c r="B91" s="166">
        <f>+B88+1</f>
        <v>47</v>
      </c>
      <c r="C91" s="167" t="s">
        <v>853</v>
      </c>
      <c r="D91" s="166" t="s">
        <v>14</v>
      </c>
      <c r="E91" s="166" t="s">
        <v>4</v>
      </c>
      <c r="F91" s="166" t="s">
        <v>12</v>
      </c>
      <c r="G91" s="166" t="s">
        <v>5700</v>
      </c>
      <c r="H91" s="167" t="s">
        <v>3014</v>
      </c>
      <c r="I91" s="170" t="s">
        <v>3013</v>
      </c>
      <c r="J91" s="166" t="s">
        <v>171</v>
      </c>
      <c r="K91" s="83" t="s">
        <v>1554</v>
      </c>
      <c r="L91" s="152" t="str">
        <f>VLOOKUP(K91,CódigosRetorno!$A$2:$B$1619,2,FALSE)</f>
        <v>El valor de la moneda de importe retenido debe ser PEN</v>
      </c>
      <c r="M91" s="166" t="s">
        <v>424</v>
      </c>
      <c r="N91" s="166" t="s">
        <v>163</v>
      </c>
      <c r="O91" s="317"/>
    </row>
    <row r="92" spans="1:15" ht="36" x14ac:dyDescent="0.3">
      <c r="A92" s="317"/>
      <c r="B92" s="166">
        <f>+B91+1</f>
        <v>48</v>
      </c>
      <c r="C92" s="167" t="s">
        <v>6187</v>
      </c>
      <c r="D92" s="166" t="s">
        <v>14</v>
      </c>
      <c r="E92" s="166" t="s">
        <v>4</v>
      </c>
      <c r="F92" s="166" t="s">
        <v>137</v>
      </c>
      <c r="G92" s="166" t="s">
        <v>21</v>
      </c>
      <c r="H92" s="167" t="s">
        <v>854</v>
      </c>
      <c r="I92" s="152" t="s">
        <v>2515</v>
      </c>
      <c r="J92" s="144" t="s">
        <v>163</v>
      </c>
      <c r="K92" s="160" t="s">
        <v>163</v>
      </c>
      <c r="L92" s="152" t="str">
        <f>VLOOKUP(K92,CódigosRetorno!$A$2:$B$1619,2,FALSE)</f>
        <v>-</v>
      </c>
      <c r="M92" s="166" t="s">
        <v>424</v>
      </c>
      <c r="N92" s="166" t="s">
        <v>163</v>
      </c>
      <c r="O92" s="317"/>
    </row>
    <row r="93" spans="1:15" ht="24" x14ac:dyDescent="0.3">
      <c r="A93" s="317"/>
      <c r="B93" s="972">
        <v>49</v>
      </c>
      <c r="C93" s="971" t="s">
        <v>855</v>
      </c>
      <c r="D93" s="966" t="s">
        <v>14</v>
      </c>
      <c r="E93" s="972" t="s">
        <v>4</v>
      </c>
      <c r="F93" s="972" t="s">
        <v>11</v>
      </c>
      <c r="G93" s="972" t="s">
        <v>15</v>
      </c>
      <c r="H93" s="971" t="s">
        <v>856</v>
      </c>
      <c r="I93" s="170" t="s">
        <v>3128</v>
      </c>
      <c r="J93" s="166" t="s">
        <v>171</v>
      </c>
      <c r="K93" s="83" t="s">
        <v>1550</v>
      </c>
      <c r="L93" s="152" t="str">
        <f>VLOOKUP(K93,CódigosRetorno!$A$2:$B$1619,2,FALSE)</f>
        <v>El dato ingresado en el Importe total a pagar (neto) debe ser numérico mayor a cero</v>
      </c>
      <c r="M93" s="166" t="s">
        <v>424</v>
      </c>
      <c r="N93" s="166" t="s">
        <v>163</v>
      </c>
      <c r="O93" s="317"/>
    </row>
    <row r="94" spans="1:15" ht="36" x14ac:dyDescent="0.3">
      <c r="A94" s="317"/>
      <c r="B94" s="972"/>
      <c r="C94" s="971"/>
      <c r="D94" s="967"/>
      <c r="E94" s="972"/>
      <c r="F94" s="972"/>
      <c r="G94" s="972"/>
      <c r="H94" s="971"/>
      <c r="I94" s="170" t="s">
        <v>6199</v>
      </c>
      <c r="J94" s="166" t="s">
        <v>171</v>
      </c>
      <c r="K94" s="83" t="s">
        <v>1689</v>
      </c>
      <c r="L94" s="152" t="str">
        <f>VLOOKUP(K94,CódigosRetorno!$A$2:$B$1619,2,FALSE)</f>
        <v>Los montos de pago, retenidos y montos pagados consignados para el documento relacionado no son correctos.</v>
      </c>
      <c r="M94" s="166"/>
      <c r="N94" s="166" t="s">
        <v>163</v>
      </c>
      <c r="O94" s="317"/>
    </row>
    <row r="95" spans="1:15" ht="36" x14ac:dyDescent="0.3">
      <c r="A95" s="317"/>
      <c r="B95" s="972"/>
      <c r="C95" s="971"/>
      <c r="D95" s="968"/>
      <c r="E95" s="972"/>
      <c r="F95" s="972"/>
      <c r="G95" s="972"/>
      <c r="H95" s="971"/>
      <c r="I95" s="170" t="s">
        <v>6200</v>
      </c>
      <c r="J95" s="166" t="s">
        <v>171</v>
      </c>
      <c r="K95" s="83" t="s">
        <v>1689</v>
      </c>
      <c r="L95" s="152" t="str">
        <f>VLOOKUP(K95,CódigosRetorno!$A$2:$B$1619,2,FALSE)</f>
        <v>Los montos de pago, retenidos y montos pagados consignados para el documento relacionado no son correctos.</v>
      </c>
      <c r="M95" s="166"/>
      <c r="N95" s="166" t="s">
        <v>163</v>
      </c>
      <c r="O95" s="317"/>
    </row>
    <row r="96" spans="1:15" ht="36" x14ac:dyDescent="0.3">
      <c r="A96" s="317"/>
      <c r="B96" s="166">
        <f>+B93+1</f>
        <v>50</v>
      </c>
      <c r="C96" s="496" t="s">
        <v>6188</v>
      </c>
      <c r="D96" s="166" t="s">
        <v>14</v>
      </c>
      <c r="E96" s="166" t="s">
        <v>4</v>
      </c>
      <c r="F96" s="166" t="s">
        <v>12</v>
      </c>
      <c r="G96" s="166" t="s">
        <v>5700</v>
      </c>
      <c r="H96" s="167" t="s">
        <v>3015</v>
      </c>
      <c r="I96" s="170" t="s">
        <v>3013</v>
      </c>
      <c r="J96" s="166" t="s">
        <v>171</v>
      </c>
      <c r="K96" s="83" t="s">
        <v>1548</v>
      </c>
      <c r="L96" s="152" t="str">
        <f>VLOOKUP(K96,CódigosRetorno!$A$2:$B$1619,2,FALSE)</f>
        <v>El valor de la Moneda del monto neto pagado debe ser PEN</v>
      </c>
      <c r="M96" s="166" t="s">
        <v>424</v>
      </c>
      <c r="N96" s="166" t="s">
        <v>163</v>
      </c>
      <c r="O96" s="317"/>
    </row>
    <row r="97" spans="1:15" x14ac:dyDescent="0.3">
      <c r="A97" s="317"/>
      <c r="B97" s="187" t="s">
        <v>6190</v>
      </c>
      <c r="C97" s="197"/>
      <c r="D97" s="186"/>
      <c r="E97" s="186" t="s">
        <v>163</v>
      </c>
      <c r="F97" s="186" t="s">
        <v>163</v>
      </c>
      <c r="G97" s="186" t="s">
        <v>163</v>
      </c>
      <c r="H97" s="180" t="s">
        <v>163</v>
      </c>
      <c r="I97" s="207" t="s">
        <v>163</v>
      </c>
      <c r="J97" s="206" t="s">
        <v>163</v>
      </c>
      <c r="K97" s="196" t="s">
        <v>163</v>
      </c>
      <c r="L97" s="179" t="s">
        <v>163</v>
      </c>
      <c r="M97" s="166"/>
      <c r="N97" s="206" t="s">
        <v>163</v>
      </c>
      <c r="O97" s="317"/>
    </row>
    <row r="98" spans="1:15" ht="24" x14ac:dyDescent="0.3">
      <c r="A98" s="317"/>
      <c r="B98" s="972">
        <f>+B96+1</f>
        <v>51</v>
      </c>
      <c r="C98" s="974" t="s">
        <v>6161</v>
      </c>
      <c r="D98" s="969" t="s">
        <v>14</v>
      </c>
      <c r="E98" s="975" t="s">
        <v>8</v>
      </c>
      <c r="F98" s="975" t="s">
        <v>12</v>
      </c>
      <c r="G98" s="972" t="s">
        <v>5700</v>
      </c>
      <c r="H98" s="974" t="s">
        <v>3016</v>
      </c>
      <c r="I98" s="170" t="s">
        <v>6201</v>
      </c>
      <c r="J98" s="166" t="s">
        <v>171</v>
      </c>
      <c r="K98" s="83" t="s">
        <v>1579</v>
      </c>
      <c r="L98" s="152" t="str">
        <f>VLOOKUP(K98,CódigosRetorno!$A$2:$B$1619,2,FALSE)</f>
        <v>El XML no contiene el tag o no existe información de la moneda de referencia para el tipo de cambio</v>
      </c>
      <c r="M98" s="166" t="s">
        <v>424</v>
      </c>
      <c r="N98" s="166" t="s">
        <v>163</v>
      </c>
      <c r="O98" s="317"/>
    </row>
    <row r="99" spans="1:15" ht="24" x14ac:dyDescent="0.3">
      <c r="A99" s="317"/>
      <c r="B99" s="972"/>
      <c r="C99" s="974"/>
      <c r="D99" s="970"/>
      <c r="E99" s="975"/>
      <c r="F99" s="975"/>
      <c r="G99" s="972"/>
      <c r="H99" s="974"/>
      <c r="I99" s="170" t="s">
        <v>6202</v>
      </c>
      <c r="J99" s="166" t="s">
        <v>171</v>
      </c>
      <c r="K99" s="83" t="s">
        <v>1547</v>
      </c>
      <c r="L99" s="152" t="str">
        <f>VLOOKUP(K99,CódigosRetorno!$A$2:$B$1619,2,FALSE)</f>
        <v>La moneda de referencia para el tipo de cambio debe ser la misma que la del documento relacionado</v>
      </c>
      <c r="M99" s="166" t="s">
        <v>424</v>
      </c>
      <c r="N99" s="166" t="s">
        <v>163</v>
      </c>
      <c r="O99" s="317"/>
    </row>
    <row r="100" spans="1:15" ht="24" customHeight="1" x14ac:dyDescent="0.3">
      <c r="A100" s="317"/>
      <c r="B100" s="166">
        <f>+B98+1</f>
        <v>52</v>
      </c>
      <c r="C100" s="152" t="s">
        <v>6162</v>
      </c>
      <c r="D100" s="151" t="s">
        <v>14</v>
      </c>
      <c r="E100" s="151" t="s">
        <v>8</v>
      </c>
      <c r="F100" s="151" t="s">
        <v>12</v>
      </c>
      <c r="G100" s="166" t="s">
        <v>5700</v>
      </c>
      <c r="H100" s="152" t="s">
        <v>3018</v>
      </c>
      <c r="I100" s="170" t="s">
        <v>3017</v>
      </c>
      <c r="J100" s="166" t="s">
        <v>171</v>
      </c>
      <c r="K100" s="83" t="s">
        <v>1583</v>
      </c>
      <c r="L100" s="152" t="str">
        <f>VLOOKUP(K100,CódigosRetorno!$A$2:$B$1619,2,FALSE)</f>
        <v>El valor de la moneda objetivo para la Tasa de Cambio debe ser PEN</v>
      </c>
      <c r="M100" s="166" t="s">
        <v>424</v>
      </c>
      <c r="N100" s="166" t="s">
        <v>163</v>
      </c>
      <c r="O100" s="317"/>
    </row>
    <row r="101" spans="1:15" ht="24" x14ac:dyDescent="0.3">
      <c r="A101" s="317"/>
      <c r="B101" s="972">
        <f>+B100+1</f>
        <v>53</v>
      </c>
      <c r="C101" s="974" t="s">
        <v>6163</v>
      </c>
      <c r="D101" s="969" t="s">
        <v>14</v>
      </c>
      <c r="E101" s="975" t="s">
        <v>8</v>
      </c>
      <c r="F101" s="975" t="s">
        <v>857</v>
      </c>
      <c r="G101" s="975" t="s">
        <v>858</v>
      </c>
      <c r="H101" s="974" t="s">
        <v>859</v>
      </c>
      <c r="I101" s="170" t="s">
        <v>6201</v>
      </c>
      <c r="J101" s="166" t="s">
        <v>171</v>
      </c>
      <c r="K101" s="83" t="s">
        <v>1577</v>
      </c>
      <c r="L101" s="152" t="str">
        <f>VLOOKUP(K101,CódigosRetorno!$A$2:$B$1619,2,FALSE)</f>
        <v>El XML no contiene el tag o no existe información del tipo de cambio</v>
      </c>
      <c r="M101" s="166" t="s">
        <v>424</v>
      </c>
      <c r="N101" s="166" t="s">
        <v>163</v>
      </c>
      <c r="O101" s="317"/>
    </row>
    <row r="102" spans="1:15" ht="24" x14ac:dyDescent="0.3">
      <c r="A102" s="317"/>
      <c r="B102" s="972"/>
      <c r="C102" s="974"/>
      <c r="D102" s="970"/>
      <c r="E102" s="975"/>
      <c r="F102" s="975"/>
      <c r="G102" s="975"/>
      <c r="H102" s="974"/>
      <c r="I102" s="170" t="s">
        <v>3129</v>
      </c>
      <c r="J102" s="166" t="s">
        <v>171</v>
      </c>
      <c r="K102" s="83" t="s">
        <v>1582</v>
      </c>
      <c r="L102" s="152" t="str">
        <f>VLOOKUP(K102,CódigosRetorno!$A$2:$B$1619,2,FALSE)</f>
        <v>El dato ingresado en el tipo de cambio debe ser numérico mayor a cero</v>
      </c>
      <c r="M102" s="166" t="s">
        <v>424</v>
      </c>
      <c r="N102" s="166" t="s">
        <v>163</v>
      </c>
      <c r="O102" s="317"/>
    </row>
    <row r="103" spans="1:15" ht="36" x14ac:dyDescent="0.3">
      <c r="A103" s="317"/>
      <c r="B103" s="166">
        <f>+B101+1</f>
        <v>54</v>
      </c>
      <c r="C103" s="152" t="s">
        <v>860</v>
      </c>
      <c r="D103" s="151" t="s">
        <v>14</v>
      </c>
      <c r="E103" s="151" t="s">
        <v>8</v>
      </c>
      <c r="F103" s="151" t="s">
        <v>137</v>
      </c>
      <c r="G103" s="151" t="s">
        <v>21</v>
      </c>
      <c r="H103" s="152" t="s">
        <v>861</v>
      </c>
      <c r="I103" s="170" t="s">
        <v>6201</v>
      </c>
      <c r="J103" s="166" t="s">
        <v>171</v>
      </c>
      <c r="K103" s="83" t="s">
        <v>1576</v>
      </c>
      <c r="L103" s="152" t="str">
        <f>VLOOKUP(K103,CódigosRetorno!$A$2:$B$1619,2,FALSE)</f>
        <v>El XML no contiene el tag o no existe información de la fecha de cambio</v>
      </c>
      <c r="M103" s="166" t="s">
        <v>424</v>
      </c>
      <c r="N103" s="166" t="s">
        <v>163</v>
      </c>
      <c r="O103" s="317"/>
    </row>
    <row r="104" spans="1:15" x14ac:dyDescent="0.3">
      <c r="A104" s="317"/>
      <c r="B104" s="315"/>
      <c r="C104" s="321"/>
      <c r="D104" s="302"/>
      <c r="E104" s="302"/>
      <c r="F104" s="302"/>
      <c r="G104" s="302"/>
      <c r="H104" s="321"/>
      <c r="I104" s="317"/>
      <c r="J104" s="323"/>
      <c r="K104" s="324"/>
      <c r="L104" s="317"/>
      <c r="M104" s="323"/>
      <c r="N104" s="317"/>
      <c r="O104" s="317"/>
    </row>
    <row r="105" spans="1:15" hidden="1" x14ac:dyDescent="0.3"/>
    <row r="106" spans="1:15" hidden="1" x14ac:dyDescent="0.3"/>
    <row r="107" spans="1:15" hidden="1" x14ac:dyDescent="0.3"/>
    <row r="108" spans="1:15" hidden="1" x14ac:dyDescent="0.3"/>
    <row r="109" spans="1:15" hidden="1" x14ac:dyDescent="0.3"/>
    <row r="110" spans="1:15" hidden="1" x14ac:dyDescent="0.3"/>
    <row r="111" spans="1:15" hidden="1" x14ac:dyDescent="0.3"/>
    <row r="112" spans="1:15"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sheetData>
  <mergeCells count="144">
    <mergeCell ref="H43:H44"/>
    <mergeCell ref="B40:B41"/>
    <mergeCell ref="C40:C41"/>
    <mergeCell ref="E40:E41"/>
    <mergeCell ref="F40:F41"/>
    <mergeCell ref="G40:G41"/>
    <mergeCell ref="H40:H41"/>
    <mergeCell ref="B35:B39"/>
    <mergeCell ref="C35:C39"/>
    <mergeCell ref="E35:E39"/>
    <mergeCell ref="F35:F39"/>
    <mergeCell ref="H35:H39"/>
    <mergeCell ref="G24:G25"/>
    <mergeCell ref="B43:B44"/>
    <mergeCell ref="C43:C44"/>
    <mergeCell ref="D43:D44"/>
    <mergeCell ref="E43:E44"/>
    <mergeCell ref="F43:F44"/>
    <mergeCell ref="G43:G44"/>
    <mergeCell ref="G35:G39"/>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K18 K72 K74:K93 K20:K23 K26:K42 K45:K62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11"/>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A29" sqref="A29"/>
    </sheetView>
  </sheetViews>
  <sheetFormatPr baseColWidth="10" defaultColWidth="0" defaultRowHeight="14.4" zeroHeight="1" x14ac:dyDescent="0.3"/>
  <cols>
    <col min="1" max="1" width="2.5546875" customWidth="1"/>
    <col min="2" max="2" width="4.44140625" customWidth="1"/>
    <col min="3" max="3" width="28.5546875" customWidth="1"/>
    <col min="4" max="4" width="6.44140625" customWidth="1"/>
    <col min="5" max="5" width="11.44140625" customWidth="1"/>
    <col min="6" max="6" width="10" customWidth="1"/>
    <col min="7" max="7" width="14.44140625" customWidth="1"/>
    <col min="8" max="8" width="35.5546875" customWidth="1"/>
    <col min="9" max="9" width="64.44140625" customWidth="1"/>
    <col min="10" max="11" width="10" customWidth="1"/>
    <col min="12" max="12" width="57.109375" customWidth="1"/>
    <col min="13" max="13" width="8" hidden="1" customWidth="1"/>
    <col min="14" max="14" width="11.44140625" customWidth="1"/>
    <col min="15" max="15" width="2.5546875" customWidth="1"/>
    <col min="16" max="16384" width="11.44140625" hidden="1"/>
  </cols>
  <sheetData>
    <row r="1" spans="1:15" x14ac:dyDescent="0.3">
      <c r="A1" s="317"/>
      <c r="B1" s="315"/>
      <c r="C1" s="321"/>
      <c r="D1" s="302"/>
      <c r="E1" s="302"/>
      <c r="F1" s="302"/>
      <c r="G1" s="302"/>
      <c r="H1" s="321"/>
      <c r="I1" s="321"/>
      <c r="J1" s="302"/>
      <c r="K1" s="322"/>
      <c r="L1" s="321"/>
      <c r="M1" s="302"/>
      <c r="N1" s="302"/>
      <c r="O1" s="317"/>
    </row>
    <row r="2" spans="1:15" ht="24" x14ac:dyDescent="0.3">
      <c r="A2" s="317"/>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317"/>
    </row>
    <row r="3" spans="1:15" x14ac:dyDescent="0.3">
      <c r="A3" s="317"/>
      <c r="B3" s="87" t="s">
        <v>163</v>
      </c>
      <c r="C3" s="95" t="s">
        <v>163</v>
      </c>
      <c r="D3" s="87"/>
      <c r="E3" s="87" t="s">
        <v>163</v>
      </c>
      <c r="F3" s="87" t="s">
        <v>163</v>
      </c>
      <c r="G3" s="87" t="s">
        <v>163</v>
      </c>
      <c r="H3" s="95" t="s">
        <v>163</v>
      </c>
      <c r="I3" s="586" t="s">
        <v>3057</v>
      </c>
      <c r="J3" s="88" t="s">
        <v>163</v>
      </c>
      <c r="K3" s="88" t="s">
        <v>163</v>
      </c>
      <c r="L3" s="152" t="s">
        <v>163</v>
      </c>
      <c r="M3" s="87"/>
      <c r="N3" s="87" t="s">
        <v>163</v>
      </c>
      <c r="O3" s="317"/>
    </row>
    <row r="4" spans="1:15" x14ac:dyDescent="0.3">
      <c r="A4" s="317"/>
      <c r="B4" s="199" t="s">
        <v>3021</v>
      </c>
      <c r="C4" s="200"/>
      <c r="D4" s="200"/>
      <c r="E4" s="200"/>
      <c r="F4" s="200"/>
      <c r="G4" s="200"/>
      <c r="H4" s="200"/>
      <c r="I4" s="201"/>
      <c r="J4" s="202"/>
      <c r="K4" s="203" t="s">
        <v>163</v>
      </c>
      <c r="L4" s="179" t="s">
        <v>163</v>
      </c>
      <c r="M4" s="151"/>
      <c r="N4" s="201"/>
      <c r="O4" s="317"/>
    </row>
    <row r="5" spans="1:15" x14ac:dyDescent="0.3">
      <c r="A5" s="317"/>
      <c r="B5" s="966">
        <v>1</v>
      </c>
      <c r="C5" s="982" t="s">
        <v>27</v>
      </c>
      <c r="D5" s="966" t="s">
        <v>3</v>
      </c>
      <c r="E5" s="966" t="s">
        <v>4</v>
      </c>
      <c r="F5" s="966" t="s">
        <v>12</v>
      </c>
      <c r="G5" s="973" t="s">
        <v>5208</v>
      </c>
      <c r="H5" s="982" t="s">
        <v>916</v>
      </c>
      <c r="I5" s="379" t="s">
        <v>5673</v>
      </c>
      <c r="J5" s="383" t="s">
        <v>171</v>
      </c>
      <c r="K5" s="384" t="s">
        <v>2224</v>
      </c>
      <c r="L5" s="152" t="str">
        <f>VLOOKUP(K5,CódigosRetorno!$A$2:$B$1619,2,FALSE)</f>
        <v>El XML no contiene el tag o no existe informacion de UBLVersionID</v>
      </c>
      <c r="M5" s="166" t="s">
        <v>424</v>
      </c>
      <c r="N5" s="166" t="s">
        <v>163</v>
      </c>
      <c r="O5" s="317"/>
    </row>
    <row r="6" spans="1:15" x14ac:dyDescent="0.3">
      <c r="A6" s="317"/>
      <c r="B6" s="968"/>
      <c r="C6" s="983"/>
      <c r="D6" s="968"/>
      <c r="E6" s="968"/>
      <c r="F6" s="968"/>
      <c r="G6" s="973"/>
      <c r="H6" s="983"/>
      <c r="I6" s="170" t="s">
        <v>2913</v>
      </c>
      <c r="J6" s="590" t="s">
        <v>171</v>
      </c>
      <c r="K6" s="83" t="s">
        <v>2225</v>
      </c>
      <c r="L6" s="152" t="str">
        <f>VLOOKUP(K6,CódigosRetorno!$A$2:$B$1619,2,FALSE)</f>
        <v>UBLVersionID - La versión del UBL no es correcta</v>
      </c>
      <c r="M6" s="166" t="s">
        <v>424</v>
      </c>
      <c r="N6" s="166" t="s">
        <v>163</v>
      </c>
      <c r="O6" s="317"/>
    </row>
    <row r="7" spans="1:15" x14ac:dyDescent="0.3">
      <c r="A7" s="317"/>
      <c r="B7" s="966">
        <f>+B5+1</f>
        <v>2</v>
      </c>
      <c r="C7" s="982" t="s">
        <v>28</v>
      </c>
      <c r="D7" s="966" t="s">
        <v>3</v>
      </c>
      <c r="E7" s="966" t="s">
        <v>4</v>
      </c>
      <c r="F7" s="966" t="s">
        <v>12</v>
      </c>
      <c r="G7" s="973" t="s">
        <v>5184</v>
      </c>
      <c r="H7" s="982" t="s">
        <v>917</v>
      </c>
      <c r="I7" s="379" t="s">
        <v>5673</v>
      </c>
      <c r="J7" s="383" t="s">
        <v>171</v>
      </c>
      <c r="K7" s="384" t="s">
        <v>2222</v>
      </c>
      <c r="L7" s="152" t="str">
        <f>VLOOKUP(K7,CódigosRetorno!$A$2:$B$1619,2,FALSE)</f>
        <v>El XML no contiene el tag o no existe informacion de CustomizationID</v>
      </c>
      <c r="M7" s="166" t="s">
        <v>424</v>
      </c>
      <c r="N7" s="166" t="s">
        <v>163</v>
      </c>
      <c r="O7" s="317"/>
    </row>
    <row r="8" spans="1:15" x14ac:dyDescent="0.3">
      <c r="A8" s="317"/>
      <c r="B8" s="968"/>
      <c r="C8" s="983"/>
      <c r="D8" s="968"/>
      <c r="E8" s="968"/>
      <c r="F8" s="968"/>
      <c r="G8" s="973"/>
      <c r="H8" s="983"/>
      <c r="I8" s="170" t="s">
        <v>2914</v>
      </c>
      <c r="J8" s="590" t="s">
        <v>171</v>
      </c>
      <c r="K8" s="83" t="s">
        <v>2223</v>
      </c>
      <c r="L8" s="152" t="str">
        <f>VLOOKUP(K8,CódigosRetorno!$A$2:$B$1619,2,FALSE)</f>
        <v>CustomizationID - La version del documento no es correcta</v>
      </c>
      <c r="M8" s="166" t="s">
        <v>424</v>
      </c>
      <c r="N8" s="166" t="s">
        <v>163</v>
      </c>
      <c r="O8" s="317"/>
    </row>
    <row r="9" spans="1:15" x14ac:dyDescent="0.3">
      <c r="A9" s="317"/>
      <c r="B9" s="166">
        <f>+B7+1</f>
        <v>3</v>
      </c>
      <c r="C9" s="167" t="s">
        <v>5689</v>
      </c>
      <c r="D9" s="166" t="s">
        <v>3</v>
      </c>
      <c r="E9" s="144" t="s">
        <v>4</v>
      </c>
      <c r="F9" s="151" t="s">
        <v>22</v>
      </c>
      <c r="G9" s="144" t="s">
        <v>163</v>
      </c>
      <c r="H9" s="152" t="s">
        <v>163</v>
      </c>
      <c r="I9" s="586" t="s">
        <v>3061</v>
      </c>
      <c r="J9" s="83" t="s">
        <v>163</v>
      </c>
      <c r="K9" s="83" t="s">
        <v>163</v>
      </c>
      <c r="L9" s="152" t="str">
        <f>VLOOKUP(K9,CódigosRetorno!$A$2:$B$1619,2,FALSE)</f>
        <v>-</v>
      </c>
      <c r="M9" s="166"/>
      <c r="N9" s="151" t="s">
        <v>163</v>
      </c>
      <c r="O9" s="317"/>
    </row>
    <row r="10" spans="1:15" ht="24" x14ac:dyDescent="0.3">
      <c r="A10" s="317"/>
      <c r="B10" s="966">
        <v>4</v>
      </c>
      <c r="C10" s="982" t="s">
        <v>811</v>
      </c>
      <c r="D10" s="966" t="s">
        <v>3</v>
      </c>
      <c r="E10" s="966" t="s">
        <v>4</v>
      </c>
      <c r="F10" s="966" t="s">
        <v>41</v>
      </c>
      <c r="G10" s="966" t="s">
        <v>52</v>
      </c>
      <c r="H10" s="982" t="s">
        <v>918</v>
      </c>
      <c r="I10" s="584" t="s">
        <v>2853</v>
      </c>
      <c r="J10" s="590" t="s">
        <v>171</v>
      </c>
      <c r="K10" s="83" t="s">
        <v>2367</v>
      </c>
      <c r="L10" s="152" t="str">
        <f>VLOOKUP(K10,CódigosRetorno!$A$2:$B$1619,2,FALSE)</f>
        <v>ID - Serie y Número del archivo no coincide con el consignado en el contenido del XML.</v>
      </c>
      <c r="M10" s="47"/>
      <c r="N10" s="151" t="s">
        <v>163</v>
      </c>
      <c r="O10" s="317"/>
    </row>
    <row r="11" spans="1:15" ht="36" x14ac:dyDescent="0.3">
      <c r="A11" s="317"/>
      <c r="B11" s="967"/>
      <c r="C11" s="984"/>
      <c r="D11" s="967"/>
      <c r="E11" s="967"/>
      <c r="F11" s="967"/>
      <c r="G11" s="967"/>
      <c r="H11" s="984"/>
      <c r="I11" s="584" t="s">
        <v>4987</v>
      </c>
      <c r="J11" s="589" t="s">
        <v>171</v>
      </c>
      <c r="K11" s="589" t="s">
        <v>2426</v>
      </c>
      <c r="L11" s="152" t="str">
        <f>VLOOKUP(K11,CódigosRetorno!$A$2:$B$1619,2,FALSE)</f>
        <v>ID - El dato SERIE-CORRELATIVO no cumple con el formato de acuerdo al tipo de comprobante</v>
      </c>
      <c r="M11" s="47"/>
      <c r="N11" s="151" t="s">
        <v>163</v>
      </c>
      <c r="O11" s="317"/>
    </row>
    <row r="12" spans="1:15" ht="60" x14ac:dyDescent="0.3">
      <c r="A12" s="317"/>
      <c r="B12" s="967"/>
      <c r="C12" s="984"/>
      <c r="D12" s="967"/>
      <c r="E12" s="967"/>
      <c r="F12" s="967"/>
      <c r="G12" s="967"/>
      <c r="H12" s="984"/>
      <c r="I12" s="592" t="s">
        <v>5532</v>
      </c>
      <c r="J12" s="383" t="s">
        <v>171</v>
      </c>
      <c r="K12" s="384" t="s">
        <v>2389</v>
      </c>
      <c r="L12" s="152" t="str">
        <f>VLOOKUP(K12,CódigosRetorno!$A$2:$B$1619,2,FALSE)</f>
        <v>El comprobante fue registrado previamente con otros datos</v>
      </c>
      <c r="M12" s="166"/>
      <c r="N12" s="166" t="s">
        <v>390</v>
      </c>
      <c r="O12" s="317"/>
    </row>
    <row r="13" spans="1:15" ht="48" x14ac:dyDescent="0.3">
      <c r="A13" s="317"/>
      <c r="B13" s="967"/>
      <c r="C13" s="984"/>
      <c r="D13" s="967"/>
      <c r="E13" s="967"/>
      <c r="F13" s="967"/>
      <c r="G13" s="967"/>
      <c r="H13" s="984"/>
      <c r="I13" s="584" t="s">
        <v>4673</v>
      </c>
      <c r="J13" s="589" t="s">
        <v>171</v>
      </c>
      <c r="K13" s="589" t="s">
        <v>4671</v>
      </c>
      <c r="L13" s="152" t="str">
        <f>VLOOKUP(K13,CódigosRetorno!$A$2:$B$1619,2,FALSE)</f>
        <v>Comprobante físico no se encuentra autorizado como comprobante de contingencia</v>
      </c>
      <c r="M13" s="369" t="s">
        <v>185</v>
      </c>
      <c r="N13" s="151" t="s">
        <v>4670</v>
      </c>
      <c r="O13" s="317"/>
    </row>
    <row r="14" spans="1:15" ht="48" x14ac:dyDescent="0.3">
      <c r="A14" s="317"/>
      <c r="B14" s="968"/>
      <c r="C14" s="983"/>
      <c r="D14" s="968"/>
      <c r="E14" s="968"/>
      <c r="F14" s="968"/>
      <c r="G14" s="968"/>
      <c r="H14" s="983"/>
      <c r="I14" s="584" t="s">
        <v>4673</v>
      </c>
      <c r="J14" s="589" t="s">
        <v>171</v>
      </c>
      <c r="K14" s="589" t="s">
        <v>4671</v>
      </c>
      <c r="L14" s="152" t="str">
        <f>VLOOKUP(K14,CódigosRetorno!$A$2:$B$1619,2,FALSE)</f>
        <v>Comprobante físico no se encuentra autorizado como comprobante de contingencia</v>
      </c>
      <c r="M14" s="369" t="s">
        <v>185</v>
      </c>
      <c r="N14" s="151" t="s">
        <v>2849</v>
      </c>
      <c r="O14" s="317"/>
    </row>
    <row r="15" spans="1:15" ht="36" x14ac:dyDescent="0.3">
      <c r="A15" s="317"/>
      <c r="B15" s="940">
        <f>+B10+1</f>
        <v>5</v>
      </c>
      <c r="C15" s="941" t="s">
        <v>19</v>
      </c>
      <c r="D15" s="940" t="s">
        <v>3</v>
      </c>
      <c r="E15" s="940" t="s">
        <v>4</v>
      </c>
      <c r="F15" s="940" t="s">
        <v>137</v>
      </c>
      <c r="G15" s="940" t="s">
        <v>21</v>
      </c>
      <c r="H15" s="941" t="s">
        <v>919</v>
      </c>
      <c r="I15" s="906" t="s">
        <v>7144</v>
      </c>
      <c r="J15" s="622" t="s">
        <v>171</v>
      </c>
      <c r="K15" s="763" t="s">
        <v>1728</v>
      </c>
      <c r="L15" s="152" t="str">
        <f>VLOOKUP(K15,CódigosRetorno!$A$2:$B$1619,2,FALSE)</f>
        <v>El comprobante fue enviado fuera del plazo permitido.</v>
      </c>
      <c r="M15" s="47"/>
      <c r="N15" s="166" t="s">
        <v>163</v>
      </c>
      <c r="O15" s="317"/>
    </row>
    <row r="16" spans="1:15" x14ac:dyDescent="0.3">
      <c r="A16" s="317"/>
      <c r="B16" s="166">
        <f>+B15+1</f>
        <v>6</v>
      </c>
      <c r="C16" s="167" t="s">
        <v>1074</v>
      </c>
      <c r="D16" s="166" t="s">
        <v>3</v>
      </c>
      <c r="E16" s="166" t="s">
        <v>8</v>
      </c>
      <c r="F16" s="166"/>
      <c r="G16" s="166"/>
      <c r="H16" s="167" t="s">
        <v>3024</v>
      </c>
      <c r="I16" s="586" t="s">
        <v>2515</v>
      </c>
      <c r="J16" s="583" t="s">
        <v>163</v>
      </c>
      <c r="K16" s="589" t="s">
        <v>163</v>
      </c>
      <c r="L16" s="152" t="str">
        <f>VLOOKUP(K16,CódigosRetorno!$A$2:$B$1619,2,FALSE)</f>
        <v>-</v>
      </c>
      <c r="M16" s="144" t="s">
        <v>163</v>
      </c>
      <c r="N16" s="151" t="s">
        <v>163</v>
      </c>
      <c r="O16" s="317"/>
    </row>
    <row r="17" spans="1:15" x14ac:dyDescent="0.3">
      <c r="A17" s="317"/>
      <c r="B17" s="204" t="s">
        <v>5679</v>
      </c>
      <c r="C17" s="205"/>
      <c r="D17" s="206"/>
      <c r="E17" s="206" t="s">
        <v>163</v>
      </c>
      <c r="F17" s="206" t="s">
        <v>163</v>
      </c>
      <c r="G17" s="206" t="s">
        <v>163</v>
      </c>
      <c r="H17" s="194" t="s">
        <v>163</v>
      </c>
      <c r="I17" s="207" t="s">
        <v>163</v>
      </c>
      <c r="J17" s="206" t="s">
        <v>163</v>
      </c>
      <c r="K17" s="196" t="s">
        <v>163</v>
      </c>
      <c r="L17" s="179" t="str">
        <f>VLOOKUP(K17,CódigosRetorno!$A$2:$B$1619,2,FALSE)</f>
        <v>-</v>
      </c>
      <c r="M17" s="166"/>
      <c r="N17" s="206" t="s">
        <v>163</v>
      </c>
      <c r="O17" s="317"/>
    </row>
    <row r="18" spans="1:15" ht="24" x14ac:dyDescent="0.3">
      <c r="A18" s="317"/>
      <c r="B18" s="966">
        <f>+B16+1</f>
        <v>7</v>
      </c>
      <c r="C18" s="982" t="s">
        <v>2989</v>
      </c>
      <c r="D18" s="966" t="s">
        <v>3</v>
      </c>
      <c r="E18" s="966" t="s">
        <v>4</v>
      </c>
      <c r="F18" s="966" t="s">
        <v>7</v>
      </c>
      <c r="G18" s="966"/>
      <c r="H18" s="982" t="s">
        <v>920</v>
      </c>
      <c r="I18" s="170" t="s">
        <v>2980</v>
      </c>
      <c r="J18" s="590" t="s">
        <v>171</v>
      </c>
      <c r="K18" s="83" t="s">
        <v>1003</v>
      </c>
      <c r="L18" s="152" t="str">
        <f>VLOOKUP(K18,CódigosRetorno!$A$2:$B$1619,2,FALSE)</f>
        <v>El RUC del archivo no corresponde al RUC del usuario o el proveedor no esta autorizado a enviar comprobantes del contribuyente</v>
      </c>
      <c r="M18" s="166" t="s">
        <v>424</v>
      </c>
      <c r="N18" s="166" t="s">
        <v>163</v>
      </c>
      <c r="O18" s="317"/>
    </row>
    <row r="19" spans="1:15" ht="24" x14ac:dyDescent="0.3">
      <c r="A19" s="317"/>
      <c r="B19" s="967"/>
      <c r="C19" s="984"/>
      <c r="D19" s="967"/>
      <c r="E19" s="967"/>
      <c r="F19" s="967"/>
      <c r="G19" s="967"/>
      <c r="H19" s="984"/>
      <c r="I19" s="170" t="s">
        <v>3077</v>
      </c>
      <c r="J19" s="590" t="s">
        <v>171</v>
      </c>
      <c r="K19" s="83" t="s">
        <v>2388</v>
      </c>
      <c r="L19" s="152" t="str">
        <f>VLOOKUP(K19,CódigosRetorno!$A$2:$B$1619,2,FALSE)</f>
        <v>Número de RUC del nombre del archivo no coincide con el consignado en el contenido del archivo XML</v>
      </c>
      <c r="M19" s="166"/>
      <c r="N19" s="166" t="s">
        <v>163</v>
      </c>
      <c r="O19" s="317"/>
    </row>
    <row r="20" spans="1:15" ht="24" x14ac:dyDescent="0.3">
      <c r="A20" s="317"/>
      <c r="B20" s="968"/>
      <c r="C20" s="983"/>
      <c r="D20" s="968"/>
      <c r="E20" s="968"/>
      <c r="F20" s="968"/>
      <c r="G20" s="968"/>
      <c r="H20" s="983"/>
      <c r="I20" s="170" t="s">
        <v>3221</v>
      </c>
      <c r="J20" s="590" t="s">
        <v>1075</v>
      </c>
      <c r="K20" s="83" t="s">
        <v>4825</v>
      </c>
      <c r="L20" s="152" t="str">
        <f>VLOOKUP(K20,CódigosRetorno!$A$2:$B$1619,2,FALSE)</f>
        <v>El emisor a la fecha no se encuentra registrado ó habilitado con la condición de Agente de percepción</v>
      </c>
      <c r="M20" s="166"/>
      <c r="N20" s="166" t="s">
        <v>2983</v>
      </c>
      <c r="O20" s="317"/>
    </row>
    <row r="21" spans="1:15" ht="24" x14ac:dyDescent="0.3">
      <c r="A21" s="317"/>
      <c r="B21" s="966">
        <f>+B18+1</f>
        <v>8</v>
      </c>
      <c r="C21" s="982" t="s">
        <v>2990</v>
      </c>
      <c r="D21" s="966" t="s">
        <v>3</v>
      </c>
      <c r="E21" s="966" t="s">
        <v>4</v>
      </c>
      <c r="F21" s="966" t="s">
        <v>10</v>
      </c>
      <c r="G21" s="966" t="s">
        <v>5701</v>
      </c>
      <c r="H21" s="982" t="s">
        <v>3025</v>
      </c>
      <c r="I21" s="170" t="s">
        <v>2502</v>
      </c>
      <c r="J21" s="590" t="s">
        <v>171</v>
      </c>
      <c r="K21" s="83" t="s">
        <v>1623</v>
      </c>
      <c r="L21" s="152" t="str">
        <f>VLOOKUP(K21,CódigosRetorno!$A$2:$B$1619,2,FALSE)</f>
        <v>El XML no contiene el atributo o no existe información del tipo de documento del emisor</v>
      </c>
      <c r="M21" s="166" t="s">
        <v>424</v>
      </c>
      <c r="N21" s="166" t="s">
        <v>163</v>
      </c>
      <c r="O21" s="317"/>
    </row>
    <row r="22" spans="1:15" x14ac:dyDescent="0.3">
      <c r="A22" s="317"/>
      <c r="B22" s="968"/>
      <c r="C22" s="983"/>
      <c r="D22" s="968"/>
      <c r="E22" s="968"/>
      <c r="F22" s="968"/>
      <c r="G22" s="968"/>
      <c r="H22" s="983"/>
      <c r="I22" s="170" t="s">
        <v>2982</v>
      </c>
      <c r="J22" s="590" t="s">
        <v>171</v>
      </c>
      <c r="K22" s="83" t="s">
        <v>788</v>
      </c>
      <c r="L22" s="152" t="str">
        <f>VLOOKUP(K22,CódigosRetorno!$A$2:$B$1619,2,FALSE)</f>
        <v>El tipo de documento no es aceptado.</v>
      </c>
      <c r="M22" s="166" t="s">
        <v>424</v>
      </c>
      <c r="N22" s="166" t="s">
        <v>163</v>
      </c>
      <c r="O22" s="317"/>
    </row>
    <row r="23" spans="1:15" ht="36" x14ac:dyDescent="0.3">
      <c r="A23" s="317"/>
      <c r="B23" s="166">
        <f>+B21+1</f>
        <v>9</v>
      </c>
      <c r="C23" s="167" t="s">
        <v>2991</v>
      </c>
      <c r="D23" s="166" t="s">
        <v>3</v>
      </c>
      <c r="E23" s="166" t="s">
        <v>8</v>
      </c>
      <c r="F23" s="622" t="s">
        <v>3905</v>
      </c>
      <c r="G23" s="166"/>
      <c r="H23" s="167" t="s">
        <v>921</v>
      </c>
      <c r="I23" s="379" t="s">
        <v>6515</v>
      </c>
      <c r="J23" s="383" t="s">
        <v>1075</v>
      </c>
      <c r="K23" s="384" t="s">
        <v>3091</v>
      </c>
      <c r="L23" s="152" t="str">
        <f>VLOOKUP(K23,CódigosRetorno!$A$2:$B$1619,2,FALSE)</f>
        <v>El nombre comercial del emisor no cumple con el formato establecido</v>
      </c>
      <c r="M23" s="166" t="s">
        <v>424</v>
      </c>
      <c r="N23" s="166" t="s">
        <v>163</v>
      </c>
      <c r="O23" s="317"/>
    </row>
    <row r="24" spans="1:15" ht="24" x14ac:dyDescent="0.3">
      <c r="A24" s="317"/>
      <c r="B24" s="966">
        <f>B23+1</f>
        <v>10</v>
      </c>
      <c r="C24" s="982" t="s">
        <v>48</v>
      </c>
      <c r="D24" s="966" t="s">
        <v>3</v>
      </c>
      <c r="E24" s="966" t="s">
        <v>4</v>
      </c>
      <c r="F24" s="987" t="s">
        <v>3905</v>
      </c>
      <c r="G24" s="966"/>
      <c r="H24" s="982" t="s">
        <v>927</v>
      </c>
      <c r="I24" s="170" t="s">
        <v>2502</v>
      </c>
      <c r="J24" s="590" t="s">
        <v>171</v>
      </c>
      <c r="K24" s="83" t="s">
        <v>2385</v>
      </c>
      <c r="L24" s="493" t="str">
        <f>VLOOKUP(K24,CódigosRetorno!$A$2:$B$1619,2,FALSE)</f>
        <v>El XML no contiene el tag o no existe informacion de RegistrationName del emisor del documento</v>
      </c>
      <c r="M24" s="494" t="s">
        <v>424</v>
      </c>
      <c r="N24" s="494" t="s">
        <v>163</v>
      </c>
      <c r="O24" s="317"/>
    </row>
    <row r="25" spans="1:15" ht="36" x14ac:dyDescent="0.3">
      <c r="A25" s="317"/>
      <c r="B25" s="968"/>
      <c r="C25" s="983"/>
      <c r="D25" s="968"/>
      <c r="E25" s="968"/>
      <c r="F25" s="988"/>
      <c r="G25" s="968"/>
      <c r="H25" s="983"/>
      <c r="I25" s="379" t="s">
        <v>6515</v>
      </c>
      <c r="J25" s="383" t="s">
        <v>171</v>
      </c>
      <c r="K25" s="384" t="s">
        <v>2384</v>
      </c>
      <c r="L25" s="493" t="str">
        <f>VLOOKUP(K25,CódigosRetorno!$A$2:$B$1619,2,FALSE)</f>
        <v>RegistrationName - El nombre o razon social del emisor no cumple con el estandar</v>
      </c>
      <c r="M25" s="494" t="s">
        <v>424</v>
      </c>
      <c r="N25" s="494" t="s">
        <v>163</v>
      </c>
      <c r="O25" s="317"/>
    </row>
    <row r="26" spans="1:15" x14ac:dyDescent="0.3">
      <c r="A26" s="317"/>
      <c r="B26" s="204" t="s">
        <v>6169</v>
      </c>
      <c r="C26" s="205"/>
      <c r="D26" s="208"/>
      <c r="E26" s="208" t="s">
        <v>163</v>
      </c>
      <c r="F26" s="206" t="s">
        <v>163</v>
      </c>
      <c r="G26" s="208" t="s">
        <v>163</v>
      </c>
      <c r="H26" s="194" t="s">
        <v>163</v>
      </c>
      <c r="I26" s="207" t="s">
        <v>163</v>
      </c>
      <c r="J26" s="206" t="s">
        <v>163</v>
      </c>
      <c r="K26" s="196" t="s">
        <v>163</v>
      </c>
      <c r="L26" s="179" t="str">
        <f>VLOOKUP(K26,CódigosRetorno!$A$2:$B$1619,2,FALSE)</f>
        <v>-</v>
      </c>
      <c r="M26" s="166"/>
      <c r="N26" s="206" t="s">
        <v>163</v>
      </c>
      <c r="O26" s="317"/>
    </row>
    <row r="27" spans="1:15" ht="12" customHeight="1" x14ac:dyDescent="0.3">
      <c r="A27" s="317"/>
      <c r="B27" s="165">
        <f>B24+1</f>
        <v>11</v>
      </c>
      <c r="C27" s="168" t="s">
        <v>318</v>
      </c>
      <c r="D27" s="166" t="s">
        <v>3</v>
      </c>
      <c r="E27" s="165" t="s">
        <v>8</v>
      </c>
      <c r="F27" s="165" t="s">
        <v>44</v>
      </c>
      <c r="G27" s="165" t="s">
        <v>5702</v>
      </c>
      <c r="H27" s="168" t="s">
        <v>3026</v>
      </c>
      <c r="I27" s="594" t="s">
        <v>2948</v>
      </c>
      <c r="J27" s="383" t="s">
        <v>1075</v>
      </c>
      <c r="K27" s="373" t="s">
        <v>3092</v>
      </c>
      <c r="L27" s="152" t="str">
        <f>VLOOKUP(K27,CódigosRetorno!$A$2:$B$1619,2,FALSE)</f>
        <v>Debe corresponder a algún valor válido establecido en el catálogo 13</v>
      </c>
      <c r="M27" s="144" t="s">
        <v>163</v>
      </c>
      <c r="N27" s="151" t="s">
        <v>2852</v>
      </c>
      <c r="O27" s="317"/>
    </row>
    <row r="28" spans="1:15" ht="36" x14ac:dyDescent="0.3">
      <c r="A28" s="317"/>
      <c r="B28" s="166">
        <f t="shared" ref="B28:B33" si="0">+B27+1</f>
        <v>12</v>
      </c>
      <c r="C28" s="167" t="s">
        <v>807</v>
      </c>
      <c r="D28" s="166" t="s">
        <v>3</v>
      </c>
      <c r="E28" s="166" t="s">
        <v>8</v>
      </c>
      <c r="F28" s="166" t="s">
        <v>5</v>
      </c>
      <c r="G28" s="166"/>
      <c r="H28" s="167" t="s">
        <v>922</v>
      </c>
      <c r="I28" s="379" t="s">
        <v>6525</v>
      </c>
      <c r="J28" s="383" t="s">
        <v>1075</v>
      </c>
      <c r="K28" s="384" t="s">
        <v>3093</v>
      </c>
      <c r="L28" s="152" t="str">
        <f>VLOOKUP(K28,CódigosRetorno!$A$2:$B$1619,2,FALSE)</f>
        <v>La dirección completa y detallada del domicilio fiscal del emisor no cumple con el formato establecido</v>
      </c>
      <c r="M28" s="166" t="s">
        <v>424</v>
      </c>
      <c r="N28" s="166" t="s">
        <v>163</v>
      </c>
      <c r="O28" s="317"/>
    </row>
    <row r="29" spans="1:15" ht="36" x14ac:dyDescent="0.3">
      <c r="A29" s="317"/>
      <c r="B29" s="166">
        <f t="shared" si="0"/>
        <v>13</v>
      </c>
      <c r="C29" s="167" t="s">
        <v>817</v>
      </c>
      <c r="D29" s="166" t="s">
        <v>3</v>
      </c>
      <c r="E29" s="166" t="s">
        <v>8</v>
      </c>
      <c r="F29" s="166" t="s">
        <v>17</v>
      </c>
      <c r="G29" s="166"/>
      <c r="H29" s="167" t="s">
        <v>923</v>
      </c>
      <c r="I29" s="379" t="s">
        <v>6526</v>
      </c>
      <c r="J29" s="383" t="s">
        <v>1075</v>
      </c>
      <c r="K29" s="384" t="s">
        <v>3094</v>
      </c>
      <c r="L29" s="152" t="str">
        <f>VLOOKUP(K29,CódigosRetorno!$A$2:$B$1619,2,FALSE)</f>
        <v>La urbanización del domicilio fiscal del emisor no cumple con el formato establecido</v>
      </c>
      <c r="M29" s="166" t="s">
        <v>424</v>
      </c>
      <c r="N29" s="166" t="s">
        <v>163</v>
      </c>
      <c r="O29" s="317"/>
    </row>
    <row r="30" spans="1:15" ht="36" x14ac:dyDescent="0.3">
      <c r="A30" s="317"/>
      <c r="B30" s="166">
        <f t="shared" si="0"/>
        <v>14</v>
      </c>
      <c r="C30" s="167" t="s">
        <v>804</v>
      </c>
      <c r="D30" s="166" t="s">
        <v>3</v>
      </c>
      <c r="E30" s="166" t="s">
        <v>8</v>
      </c>
      <c r="F30" s="166" t="s">
        <v>17</v>
      </c>
      <c r="G30" s="166"/>
      <c r="H30" s="167" t="s">
        <v>924</v>
      </c>
      <c r="I30" s="379" t="s">
        <v>6526</v>
      </c>
      <c r="J30" s="383" t="s">
        <v>1075</v>
      </c>
      <c r="K30" s="384" t="s">
        <v>3095</v>
      </c>
      <c r="L30" s="152" t="str">
        <f>VLOOKUP(K30,CódigosRetorno!$A$2:$B$1619,2,FALSE)</f>
        <v>La provincia del domicilio fiscal del emisor no cumple con el formato establecido</v>
      </c>
      <c r="M30" s="166" t="s">
        <v>424</v>
      </c>
      <c r="N30" s="166" t="s">
        <v>163</v>
      </c>
      <c r="O30" s="317"/>
    </row>
    <row r="31" spans="1:15" ht="36" x14ac:dyDescent="0.3">
      <c r="A31" s="317"/>
      <c r="B31" s="166">
        <f t="shared" si="0"/>
        <v>15</v>
      </c>
      <c r="C31" s="167" t="s">
        <v>803</v>
      </c>
      <c r="D31" s="166" t="s">
        <v>3</v>
      </c>
      <c r="E31" s="166" t="s">
        <v>8</v>
      </c>
      <c r="F31" s="166" t="s">
        <v>17</v>
      </c>
      <c r="G31" s="166"/>
      <c r="H31" s="167" t="s">
        <v>925</v>
      </c>
      <c r="I31" s="379" t="s">
        <v>6526</v>
      </c>
      <c r="J31" s="383" t="s">
        <v>1075</v>
      </c>
      <c r="K31" s="384" t="s">
        <v>3096</v>
      </c>
      <c r="L31" s="152" t="str">
        <f>VLOOKUP(K31,CódigosRetorno!$A$2:$B$1619,2,FALSE)</f>
        <v>El departamento del domicilio fiscal del emisor no cumple con el formato establecido</v>
      </c>
      <c r="M31" s="166" t="s">
        <v>424</v>
      </c>
      <c r="N31" s="166" t="s">
        <v>163</v>
      </c>
      <c r="O31" s="317"/>
    </row>
    <row r="32" spans="1:15" ht="36" x14ac:dyDescent="0.3">
      <c r="A32" s="317"/>
      <c r="B32" s="166">
        <f t="shared" si="0"/>
        <v>16</v>
      </c>
      <c r="C32" s="167" t="s">
        <v>805</v>
      </c>
      <c r="D32" s="166" t="s">
        <v>3</v>
      </c>
      <c r="E32" s="166" t="s">
        <v>8</v>
      </c>
      <c r="F32" s="166" t="s">
        <v>17</v>
      </c>
      <c r="G32" s="166"/>
      <c r="H32" s="167" t="s">
        <v>926</v>
      </c>
      <c r="I32" s="379" t="s">
        <v>6526</v>
      </c>
      <c r="J32" s="383" t="s">
        <v>1075</v>
      </c>
      <c r="K32" s="384" t="s">
        <v>3097</v>
      </c>
      <c r="L32" s="152" t="str">
        <f>VLOOKUP(K32,CódigosRetorno!$A$2:$B$1619,2,FALSE)</f>
        <v>El distrito del domicilio fiscal del emisor no cumple con el formato establecido</v>
      </c>
      <c r="M32" s="166" t="s">
        <v>424</v>
      </c>
      <c r="N32" s="166" t="s">
        <v>163</v>
      </c>
      <c r="O32" s="317"/>
    </row>
    <row r="33" spans="1:15" ht="24" x14ac:dyDescent="0.3">
      <c r="A33" s="317"/>
      <c r="B33" s="166">
        <f t="shared" si="0"/>
        <v>17</v>
      </c>
      <c r="C33" s="167" t="s">
        <v>822</v>
      </c>
      <c r="D33" s="166" t="s">
        <v>3</v>
      </c>
      <c r="E33" s="166" t="s">
        <v>8</v>
      </c>
      <c r="F33" s="166" t="s">
        <v>823</v>
      </c>
      <c r="G33" s="166" t="s">
        <v>5703</v>
      </c>
      <c r="H33" s="167" t="s">
        <v>3027</v>
      </c>
      <c r="I33" s="170" t="s">
        <v>2987</v>
      </c>
      <c r="J33" s="590" t="s">
        <v>171</v>
      </c>
      <c r="K33" s="83" t="s">
        <v>1790</v>
      </c>
      <c r="L33" s="152" t="str">
        <f>VLOOKUP(K33,CódigosRetorno!$A$2:$B$1619,2,FALSE)</f>
        <v>El valor del país inválido.</v>
      </c>
      <c r="M33" s="166" t="s">
        <v>424</v>
      </c>
      <c r="N33" s="166" t="s">
        <v>163</v>
      </c>
      <c r="O33" s="317"/>
    </row>
    <row r="34" spans="1:15" x14ac:dyDescent="0.3">
      <c r="A34" s="317"/>
      <c r="B34" s="187" t="s">
        <v>6203</v>
      </c>
      <c r="C34" s="205"/>
      <c r="D34" s="206"/>
      <c r="E34" s="206" t="s">
        <v>163</v>
      </c>
      <c r="F34" s="206" t="s">
        <v>163</v>
      </c>
      <c r="G34" s="206" t="s">
        <v>163</v>
      </c>
      <c r="H34" s="194" t="s">
        <v>163</v>
      </c>
      <c r="I34" s="207" t="s">
        <v>163</v>
      </c>
      <c r="J34" s="206" t="s">
        <v>163</v>
      </c>
      <c r="K34" s="196" t="s">
        <v>163</v>
      </c>
      <c r="L34" s="179" t="str">
        <f>VLOOKUP(K34,CódigosRetorno!$A$2:$B$1619,2,FALSE)</f>
        <v>-</v>
      </c>
      <c r="M34" s="166"/>
      <c r="N34" s="206" t="s">
        <v>163</v>
      </c>
      <c r="O34" s="317"/>
    </row>
    <row r="35" spans="1:15" ht="24" x14ac:dyDescent="0.3">
      <c r="A35" s="317"/>
      <c r="B35" s="966">
        <f>B33+1</f>
        <v>18</v>
      </c>
      <c r="C35" s="982" t="s">
        <v>3040</v>
      </c>
      <c r="D35" s="966" t="s">
        <v>3</v>
      </c>
      <c r="E35" s="966" t="s">
        <v>4</v>
      </c>
      <c r="F35" s="966" t="s">
        <v>7</v>
      </c>
      <c r="G35" s="966"/>
      <c r="H35" s="982" t="s">
        <v>928</v>
      </c>
      <c r="I35" s="170" t="s">
        <v>3073</v>
      </c>
      <c r="J35" s="590" t="s">
        <v>171</v>
      </c>
      <c r="K35" s="83" t="s">
        <v>1622</v>
      </c>
      <c r="L35" s="152" t="str">
        <f>VLOOKUP(K35,CódigosRetorno!$A$2:$B$1619,2,FALSE)</f>
        <v>El XML no contiene el tag o no existe información del número de documento de identidad del cliente</v>
      </c>
      <c r="M35" s="166" t="s">
        <v>424</v>
      </c>
      <c r="N35" s="166" t="s">
        <v>163</v>
      </c>
      <c r="O35" s="317"/>
    </row>
    <row r="36" spans="1:15" x14ac:dyDescent="0.3">
      <c r="A36" s="317"/>
      <c r="B36" s="967"/>
      <c r="C36" s="984"/>
      <c r="D36" s="967"/>
      <c r="E36" s="967"/>
      <c r="F36" s="967"/>
      <c r="G36" s="967"/>
      <c r="H36" s="984"/>
      <c r="I36" s="170" t="s">
        <v>3043</v>
      </c>
      <c r="J36" s="590" t="s">
        <v>171</v>
      </c>
      <c r="K36" s="83" t="s">
        <v>1620</v>
      </c>
      <c r="L36" s="152" t="str">
        <f>VLOOKUP(K36,CódigosRetorno!$A$2:$B$1619,2,FALSE)</f>
        <v>El valor ingresado como documento de identidad del cliente es incorrecto</v>
      </c>
      <c r="M36" s="166" t="s">
        <v>424</v>
      </c>
      <c r="N36" s="166" t="s">
        <v>163</v>
      </c>
      <c r="O36" s="317"/>
    </row>
    <row r="37" spans="1:15" x14ac:dyDescent="0.3">
      <c r="A37" s="317"/>
      <c r="B37" s="967"/>
      <c r="C37" s="984"/>
      <c r="D37" s="967"/>
      <c r="E37" s="967"/>
      <c r="F37" s="967"/>
      <c r="G37" s="967"/>
      <c r="H37" s="984"/>
      <c r="I37" s="170" t="s">
        <v>2995</v>
      </c>
      <c r="J37" s="590" t="s">
        <v>171</v>
      </c>
      <c r="K37" s="83" t="s">
        <v>1722</v>
      </c>
      <c r="L37" s="152" t="str">
        <f>VLOOKUP(K37,CódigosRetorno!$A$2:$B$1619,2,FALSE)</f>
        <v>El Cliente no puede ser el mismo que el Emisor del comprobante de percepción.</v>
      </c>
      <c r="M37" s="166"/>
      <c r="N37" s="166" t="s">
        <v>163</v>
      </c>
      <c r="O37" s="317"/>
    </row>
    <row r="38" spans="1:15" ht="24" x14ac:dyDescent="0.3">
      <c r="A38" s="317"/>
      <c r="B38" s="967"/>
      <c r="C38" s="984"/>
      <c r="D38" s="967"/>
      <c r="E38" s="967"/>
      <c r="F38" s="967"/>
      <c r="G38" s="967"/>
      <c r="H38" s="984"/>
      <c r="I38" s="170" t="s">
        <v>3044</v>
      </c>
      <c r="J38" s="590" t="s">
        <v>171</v>
      </c>
      <c r="K38" s="83" t="s">
        <v>1720</v>
      </c>
      <c r="L38" s="152" t="str">
        <f>VLOOKUP(K38,CódigosRetorno!$A$2:$B$1619,2,FALSE)</f>
        <v>Número de RUC no existe.</v>
      </c>
      <c r="M38" s="166"/>
      <c r="N38" s="166" t="s">
        <v>2513</v>
      </c>
      <c r="O38" s="317"/>
    </row>
    <row r="39" spans="1:15" ht="24" x14ac:dyDescent="0.3">
      <c r="A39" s="317"/>
      <c r="B39" s="967"/>
      <c r="C39" s="984"/>
      <c r="D39" s="967"/>
      <c r="E39" s="967"/>
      <c r="F39" s="967"/>
      <c r="G39" s="967"/>
      <c r="H39" s="984"/>
      <c r="I39" s="170" t="s">
        <v>3118</v>
      </c>
      <c r="J39" s="590" t="s">
        <v>1075</v>
      </c>
      <c r="K39" s="83" t="s">
        <v>1198</v>
      </c>
      <c r="L39" s="152" t="str">
        <f>VLOOKUP(K39,CódigosRetorno!$A$2:$B$1619,2,FALSE)</f>
        <v>La operación con este cliente está excluida del sistema de percepción. Es agente de retención.</v>
      </c>
      <c r="M39" s="166"/>
      <c r="N39" s="166" t="s">
        <v>2983</v>
      </c>
      <c r="O39" s="317"/>
    </row>
    <row r="40" spans="1:15" ht="24" x14ac:dyDescent="0.3">
      <c r="A40" s="317"/>
      <c r="B40" s="967"/>
      <c r="C40" s="984"/>
      <c r="D40" s="967"/>
      <c r="E40" s="967"/>
      <c r="F40" s="967"/>
      <c r="G40" s="967"/>
      <c r="H40" s="984"/>
      <c r="I40" s="170" t="s">
        <v>3046</v>
      </c>
      <c r="J40" s="590" t="s">
        <v>1075</v>
      </c>
      <c r="K40" s="83" t="s">
        <v>1196</v>
      </c>
      <c r="L40" s="152" t="str">
        <f>VLOOKUP(K40,CódigosRetorno!$A$2:$B$1619,2,FALSE)</f>
        <v>La operación con este cliente está excluida del sistema de percepción. Es entidad exceptuada de la percepción.</v>
      </c>
      <c r="M40" s="166"/>
      <c r="N40" s="166" t="s">
        <v>2983</v>
      </c>
      <c r="O40" s="317"/>
    </row>
    <row r="41" spans="1:15" ht="24" x14ac:dyDescent="0.3">
      <c r="A41" s="317"/>
      <c r="B41" s="968"/>
      <c r="C41" s="983"/>
      <c r="D41" s="968"/>
      <c r="E41" s="968"/>
      <c r="F41" s="968"/>
      <c r="G41" s="968"/>
      <c r="H41" s="983"/>
      <c r="I41" s="170" t="s">
        <v>3045</v>
      </c>
      <c r="J41" s="590" t="s">
        <v>1075</v>
      </c>
      <c r="K41" s="83" t="s">
        <v>1204</v>
      </c>
      <c r="L41" s="152" t="str">
        <f>VLOOKUP(K41,CódigosRetorno!$A$2:$B$1619,2,FALSE)</f>
        <v>El emisor y el cliente son Agentes de percepción de combustible en la fecha de emisión.</v>
      </c>
      <c r="M41" s="166"/>
      <c r="N41" s="166" t="s">
        <v>2983</v>
      </c>
      <c r="O41" s="317"/>
    </row>
    <row r="42" spans="1:15" x14ac:dyDescent="0.3">
      <c r="A42" s="317"/>
      <c r="B42" s="966">
        <f>+B35+1</f>
        <v>19</v>
      </c>
      <c r="C42" s="982" t="s">
        <v>6227</v>
      </c>
      <c r="D42" s="966" t="s">
        <v>3</v>
      </c>
      <c r="E42" s="966" t="s">
        <v>4</v>
      </c>
      <c r="F42" s="966" t="s">
        <v>10</v>
      </c>
      <c r="G42" s="966" t="s">
        <v>5701</v>
      </c>
      <c r="H42" s="982" t="s">
        <v>3028</v>
      </c>
      <c r="I42" s="170" t="s">
        <v>2502</v>
      </c>
      <c r="J42" s="590" t="s">
        <v>171</v>
      </c>
      <c r="K42" s="83" t="s">
        <v>787</v>
      </c>
      <c r="L42" s="152" t="str">
        <f>VLOOKUP(K42,CódigosRetorno!$A$2:$B$1619,2,FALSE)</f>
        <v>Debe indicar tipo de documento.</v>
      </c>
      <c r="M42" s="166" t="s">
        <v>424</v>
      </c>
      <c r="N42" s="166" t="s">
        <v>163</v>
      </c>
      <c r="O42" s="317"/>
    </row>
    <row r="43" spans="1:15" ht="12" customHeight="1" x14ac:dyDescent="0.3">
      <c r="A43" s="317"/>
      <c r="B43" s="968"/>
      <c r="C43" s="983"/>
      <c r="D43" s="968"/>
      <c r="E43" s="968"/>
      <c r="F43" s="968"/>
      <c r="G43" s="968"/>
      <c r="H43" s="983"/>
      <c r="I43" s="170" t="s">
        <v>2890</v>
      </c>
      <c r="J43" s="590" t="s">
        <v>171</v>
      </c>
      <c r="K43" s="83" t="s">
        <v>788</v>
      </c>
      <c r="L43" s="152" t="str">
        <f>VLOOKUP(K43,CódigosRetorno!$A$2:$B$1619,2,FALSE)</f>
        <v>El tipo de documento no es aceptado.</v>
      </c>
      <c r="M43" s="166" t="s">
        <v>424</v>
      </c>
      <c r="N43" s="151" t="s">
        <v>2792</v>
      </c>
      <c r="O43" s="317"/>
    </row>
    <row r="44" spans="1:15" ht="36" x14ac:dyDescent="0.3">
      <c r="A44" s="317"/>
      <c r="B44" s="166">
        <f>+B42+1</f>
        <v>20</v>
      </c>
      <c r="C44" s="167" t="s">
        <v>3041</v>
      </c>
      <c r="D44" s="166" t="s">
        <v>3</v>
      </c>
      <c r="E44" s="166" t="s">
        <v>8</v>
      </c>
      <c r="F44" s="622" t="s">
        <v>3905</v>
      </c>
      <c r="G44" s="166"/>
      <c r="H44" s="167" t="s">
        <v>929</v>
      </c>
      <c r="I44" s="379" t="s">
        <v>6515</v>
      </c>
      <c r="J44" s="383" t="s">
        <v>1075</v>
      </c>
      <c r="K44" s="384" t="s">
        <v>3104</v>
      </c>
      <c r="L44" s="152" t="str">
        <f>VLOOKUP(K44,CódigosRetorno!$A$2:$B$1619,2,FALSE)</f>
        <v>El nombre comercial del cliente no cumple con el formato establecido</v>
      </c>
      <c r="M44" s="166" t="s">
        <v>424</v>
      </c>
      <c r="N44" s="166" t="s">
        <v>163</v>
      </c>
      <c r="O44" s="317"/>
    </row>
    <row r="45" spans="1:15" ht="24" x14ac:dyDescent="0.3">
      <c r="A45" s="317"/>
      <c r="B45" s="966">
        <f>+B44+1</f>
        <v>21</v>
      </c>
      <c r="C45" s="982" t="s">
        <v>48</v>
      </c>
      <c r="D45" s="966" t="s">
        <v>3</v>
      </c>
      <c r="E45" s="966" t="s">
        <v>4</v>
      </c>
      <c r="F45" s="966" t="s">
        <v>3905</v>
      </c>
      <c r="G45" s="966"/>
      <c r="H45" s="982" t="s">
        <v>935</v>
      </c>
      <c r="I45" s="170" t="s">
        <v>2502</v>
      </c>
      <c r="J45" s="590" t="s">
        <v>171</v>
      </c>
      <c r="K45" s="83" t="s">
        <v>2205</v>
      </c>
      <c r="L45" s="493" t="str">
        <f>VLOOKUP(K45,CódigosRetorno!$A$2:$B$1619,2,FALSE)</f>
        <v>El XML no contiene el tag o no existe informacion de RegistrationName del receptor del documento</v>
      </c>
      <c r="M45" s="494" t="s">
        <v>424</v>
      </c>
      <c r="N45" s="494" t="s">
        <v>163</v>
      </c>
      <c r="O45" s="317"/>
    </row>
    <row r="46" spans="1:15" ht="36" x14ac:dyDescent="0.3">
      <c r="A46" s="317"/>
      <c r="B46" s="968"/>
      <c r="C46" s="983"/>
      <c r="D46" s="968"/>
      <c r="E46" s="968"/>
      <c r="F46" s="968"/>
      <c r="G46" s="968"/>
      <c r="H46" s="983"/>
      <c r="I46" s="379" t="s">
        <v>6515</v>
      </c>
      <c r="J46" s="383" t="s">
        <v>171</v>
      </c>
      <c r="K46" s="384" t="s">
        <v>2206</v>
      </c>
      <c r="L46" s="493" t="str">
        <f>VLOOKUP(K46,CódigosRetorno!$A$2:$B$1619,2,FALSE)</f>
        <v>RegistrationName -  El dato ingresado no cumple con el estandar</v>
      </c>
      <c r="M46" s="494" t="s">
        <v>424</v>
      </c>
      <c r="N46" s="494" t="s">
        <v>163</v>
      </c>
      <c r="O46" s="317"/>
    </row>
    <row r="47" spans="1:15" x14ac:dyDescent="0.3">
      <c r="A47" s="317"/>
      <c r="B47" s="187" t="s">
        <v>3042</v>
      </c>
      <c r="C47" s="205"/>
      <c r="D47" s="206"/>
      <c r="E47" s="206" t="s">
        <v>163</v>
      </c>
      <c r="F47" s="206" t="s">
        <v>163</v>
      </c>
      <c r="G47" s="206" t="s">
        <v>163</v>
      </c>
      <c r="H47" s="194" t="s">
        <v>163</v>
      </c>
      <c r="I47" s="207" t="s">
        <v>163</v>
      </c>
      <c r="J47" s="206" t="s">
        <v>163</v>
      </c>
      <c r="K47" s="196" t="s">
        <v>163</v>
      </c>
      <c r="L47" s="179" t="str">
        <f>VLOOKUP(K47,CódigosRetorno!$A$2:$B$1619,2,FALSE)</f>
        <v>-</v>
      </c>
      <c r="M47" s="166"/>
      <c r="N47" s="206" t="s">
        <v>163</v>
      </c>
      <c r="O47" s="317"/>
    </row>
    <row r="48" spans="1:15" ht="24" x14ac:dyDescent="0.3">
      <c r="A48" s="317"/>
      <c r="B48" s="165">
        <f>B45+1</f>
        <v>22</v>
      </c>
      <c r="C48" s="168" t="s">
        <v>318</v>
      </c>
      <c r="D48" s="166" t="s">
        <v>3</v>
      </c>
      <c r="E48" s="165" t="s">
        <v>8</v>
      </c>
      <c r="F48" s="165" t="s">
        <v>44</v>
      </c>
      <c r="G48" s="165" t="s">
        <v>5702</v>
      </c>
      <c r="H48" s="168" t="s">
        <v>3029</v>
      </c>
      <c r="I48" s="594" t="s">
        <v>2948</v>
      </c>
      <c r="J48" s="383" t="s">
        <v>1075</v>
      </c>
      <c r="K48" s="373" t="s">
        <v>3092</v>
      </c>
      <c r="L48" s="152" t="str">
        <f>VLOOKUP(K48,CódigosRetorno!$A$2:$B$1619,2,FALSE)</f>
        <v>Debe corresponder a algún valor válido establecido en el catálogo 13</v>
      </c>
      <c r="M48" s="144" t="s">
        <v>163</v>
      </c>
      <c r="N48" s="151" t="s">
        <v>2852</v>
      </c>
      <c r="O48" s="317"/>
    </row>
    <row r="49" spans="1:15" ht="36" x14ac:dyDescent="0.3">
      <c r="A49" s="317"/>
      <c r="B49" s="166">
        <f t="shared" ref="B49:B54" si="1">+B48+1</f>
        <v>23</v>
      </c>
      <c r="C49" s="167" t="s">
        <v>807</v>
      </c>
      <c r="D49" s="166" t="s">
        <v>3</v>
      </c>
      <c r="E49" s="166" t="s">
        <v>8</v>
      </c>
      <c r="F49" s="166" t="s">
        <v>5</v>
      </c>
      <c r="G49" s="166"/>
      <c r="H49" s="167" t="s">
        <v>930</v>
      </c>
      <c r="I49" s="379" t="s">
        <v>6525</v>
      </c>
      <c r="J49" s="383" t="s">
        <v>1075</v>
      </c>
      <c r="K49" s="384" t="s">
        <v>3105</v>
      </c>
      <c r="L49" s="152" t="str">
        <f>VLOOKUP(K49,CódigosRetorno!$A$2:$B$1619,2,FALSE)</f>
        <v>La dirección completa y detallada del domicilio fiscal del cliente no cumple con el formato establecido</v>
      </c>
      <c r="M49" s="166" t="s">
        <v>424</v>
      </c>
      <c r="N49" s="166" t="s">
        <v>163</v>
      </c>
      <c r="O49" s="317"/>
    </row>
    <row r="50" spans="1:15" ht="36" x14ac:dyDescent="0.3">
      <c r="A50" s="317"/>
      <c r="B50" s="166">
        <f t="shared" si="1"/>
        <v>24</v>
      </c>
      <c r="C50" s="167" t="s">
        <v>817</v>
      </c>
      <c r="D50" s="166" t="s">
        <v>3</v>
      </c>
      <c r="E50" s="166" t="s">
        <v>8</v>
      </c>
      <c r="F50" s="166" t="s">
        <v>17</v>
      </c>
      <c r="G50" s="166"/>
      <c r="H50" s="167" t="s">
        <v>931</v>
      </c>
      <c r="I50" s="379" t="s">
        <v>6526</v>
      </c>
      <c r="J50" s="383" t="s">
        <v>1075</v>
      </c>
      <c r="K50" s="384" t="s">
        <v>3106</v>
      </c>
      <c r="L50" s="152" t="str">
        <f>VLOOKUP(K50,CódigosRetorno!$A$2:$B$1619,2,FALSE)</f>
        <v>La urbanización del domicilio fiscal del cliente no cumple con el formato establecido</v>
      </c>
      <c r="M50" s="166" t="s">
        <v>424</v>
      </c>
      <c r="N50" s="166" t="s">
        <v>163</v>
      </c>
      <c r="O50" s="317"/>
    </row>
    <row r="51" spans="1:15" ht="36" x14ac:dyDescent="0.3">
      <c r="A51" s="317"/>
      <c r="B51" s="166">
        <f t="shared" si="1"/>
        <v>25</v>
      </c>
      <c r="C51" s="167" t="s">
        <v>804</v>
      </c>
      <c r="D51" s="166" t="s">
        <v>3</v>
      </c>
      <c r="E51" s="166" t="s">
        <v>8</v>
      </c>
      <c r="F51" s="166" t="s">
        <v>17</v>
      </c>
      <c r="G51" s="166"/>
      <c r="H51" s="167" t="s">
        <v>932</v>
      </c>
      <c r="I51" s="379" t="s">
        <v>6526</v>
      </c>
      <c r="J51" s="383" t="s">
        <v>1075</v>
      </c>
      <c r="K51" s="384" t="s">
        <v>3107</v>
      </c>
      <c r="L51" s="152" t="str">
        <f>VLOOKUP(K51,CódigosRetorno!$A$2:$B$1619,2,FALSE)</f>
        <v>La provincia del domicilio fiscal del cliente no cumple con el formato establecido</v>
      </c>
      <c r="M51" s="166" t="s">
        <v>424</v>
      </c>
      <c r="N51" s="166" t="s">
        <v>163</v>
      </c>
      <c r="O51" s="317"/>
    </row>
    <row r="52" spans="1:15" ht="36" x14ac:dyDescent="0.3">
      <c r="A52" s="317"/>
      <c r="B52" s="166">
        <f t="shared" si="1"/>
        <v>26</v>
      </c>
      <c r="C52" s="167" t="s">
        <v>803</v>
      </c>
      <c r="D52" s="166" t="s">
        <v>3</v>
      </c>
      <c r="E52" s="166" t="s">
        <v>8</v>
      </c>
      <c r="F52" s="166" t="s">
        <v>17</v>
      </c>
      <c r="G52" s="166"/>
      <c r="H52" s="167" t="s">
        <v>933</v>
      </c>
      <c r="I52" s="379" t="s">
        <v>6526</v>
      </c>
      <c r="J52" s="383" t="s">
        <v>1075</v>
      </c>
      <c r="K52" s="384" t="s">
        <v>3108</v>
      </c>
      <c r="L52" s="152" t="str">
        <f>VLOOKUP(K52,CódigosRetorno!$A$2:$B$1619,2,FALSE)</f>
        <v>El departamento del domicilio fiscal del cliente no cumple con el formato establecido</v>
      </c>
      <c r="M52" s="166" t="s">
        <v>424</v>
      </c>
      <c r="N52" s="166" t="s">
        <v>163</v>
      </c>
      <c r="O52" s="317"/>
    </row>
    <row r="53" spans="1:15" ht="36" x14ac:dyDescent="0.3">
      <c r="A53" s="317"/>
      <c r="B53" s="166">
        <f t="shared" si="1"/>
        <v>27</v>
      </c>
      <c r="C53" s="167" t="s">
        <v>805</v>
      </c>
      <c r="D53" s="166" t="s">
        <v>3</v>
      </c>
      <c r="E53" s="166" t="s">
        <v>8</v>
      </c>
      <c r="F53" s="166" t="s">
        <v>17</v>
      </c>
      <c r="G53" s="166"/>
      <c r="H53" s="167" t="s">
        <v>934</v>
      </c>
      <c r="I53" s="379" t="s">
        <v>6526</v>
      </c>
      <c r="J53" s="383" t="s">
        <v>1075</v>
      </c>
      <c r="K53" s="384" t="s">
        <v>3109</v>
      </c>
      <c r="L53" s="152" t="str">
        <f>VLOOKUP(K53,CódigosRetorno!$A$2:$B$1619,2,FALSE)</f>
        <v>El distrito del domicilio fiscal del cliente no cumple con el formato establecido</v>
      </c>
      <c r="M53" s="166" t="s">
        <v>424</v>
      </c>
      <c r="N53" s="166" t="s">
        <v>163</v>
      </c>
      <c r="O53" s="317"/>
    </row>
    <row r="54" spans="1:15" ht="24" x14ac:dyDescent="0.3">
      <c r="A54" s="317"/>
      <c r="B54" s="166">
        <f t="shared" si="1"/>
        <v>28</v>
      </c>
      <c r="C54" s="167" t="s">
        <v>822</v>
      </c>
      <c r="D54" s="166" t="s">
        <v>3</v>
      </c>
      <c r="E54" s="166" t="s">
        <v>8</v>
      </c>
      <c r="F54" s="166" t="s">
        <v>823</v>
      </c>
      <c r="G54" s="166" t="s">
        <v>5703</v>
      </c>
      <c r="H54" s="167" t="s">
        <v>3030</v>
      </c>
      <c r="I54" s="170" t="s">
        <v>2987</v>
      </c>
      <c r="J54" s="590" t="s">
        <v>171</v>
      </c>
      <c r="K54" s="83" t="s">
        <v>1790</v>
      </c>
      <c r="L54" s="152" t="str">
        <f>VLOOKUP(K54,CódigosRetorno!$A$2:$B$1619,2,FALSE)</f>
        <v>El valor del país inválido.</v>
      </c>
      <c r="M54" s="166" t="s">
        <v>424</v>
      </c>
      <c r="N54" s="166" t="s">
        <v>163</v>
      </c>
      <c r="O54" s="317"/>
    </row>
    <row r="55" spans="1:15" x14ac:dyDescent="0.3">
      <c r="A55" s="317"/>
      <c r="B55" s="204" t="s">
        <v>3047</v>
      </c>
      <c r="C55" s="205"/>
      <c r="D55" s="208"/>
      <c r="E55" s="208" t="s">
        <v>163</v>
      </c>
      <c r="F55" s="208" t="s">
        <v>163</v>
      </c>
      <c r="G55" s="208" t="s">
        <v>163</v>
      </c>
      <c r="H55" s="209" t="s">
        <v>163</v>
      </c>
      <c r="I55" s="207" t="s">
        <v>163</v>
      </c>
      <c r="J55" s="208" t="s">
        <v>163</v>
      </c>
      <c r="K55" s="210" t="s">
        <v>163</v>
      </c>
      <c r="L55" s="179" t="str">
        <f>VLOOKUP(K55,CódigosRetorno!$A$2:$B$1619,2,FALSE)</f>
        <v>-</v>
      </c>
      <c r="M55" s="93"/>
      <c r="N55" s="208" t="s">
        <v>163</v>
      </c>
      <c r="O55" s="317"/>
    </row>
    <row r="56" spans="1:15" ht="24" x14ac:dyDescent="0.3">
      <c r="A56" s="317"/>
      <c r="B56" s="165">
        <f>B54+1</f>
        <v>29</v>
      </c>
      <c r="C56" s="148" t="s">
        <v>6205</v>
      </c>
      <c r="D56" s="151" t="s">
        <v>3</v>
      </c>
      <c r="E56" s="145" t="s">
        <v>4</v>
      </c>
      <c r="F56" s="145" t="s">
        <v>92</v>
      </c>
      <c r="G56" s="145" t="s">
        <v>5712</v>
      </c>
      <c r="H56" s="148" t="s">
        <v>3031</v>
      </c>
      <c r="I56" s="170" t="s">
        <v>2936</v>
      </c>
      <c r="J56" s="590" t="s">
        <v>171</v>
      </c>
      <c r="K56" s="83" t="s">
        <v>1724</v>
      </c>
      <c r="L56" s="152" t="str">
        <f>VLOOKUP(K56,CódigosRetorno!$A$2:$B$1619,2,FALSE)</f>
        <v>El régimen percepción enviado no corresponde con su condición de Agente de percepción.</v>
      </c>
      <c r="M56" s="166" t="s">
        <v>424</v>
      </c>
      <c r="N56" s="166" t="s">
        <v>163</v>
      </c>
      <c r="O56" s="317"/>
    </row>
    <row r="57" spans="1:15" ht="24" x14ac:dyDescent="0.3">
      <c r="A57" s="317"/>
      <c r="B57" s="165">
        <f>+B56+1</f>
        <v>30</v>
      </c>
      <c r="C57" s="148" t="s">
        <v>6207</v>
      </c>
      <c r="D57" s="151" t="s">
        <v>3</v>
      </c>
      <c r="E57" s="145" t="s">
        <v>4</v>
      </c>
      <c r="F57" s="145" t="s">
        <v>168</v>
      </c>
      <c r="G57" s="145" t="s">
        <v>833</v>
      </c>
      <c r="H57" s="148" t="s">
        <v>936</v>
      </c>
      <c r="I57" s="170" t="s">
        <v>6226</v>
      </c>
      <c r="J57" s="590" t="s">
        <v>171</v>
      </c>
      <c r="K57" s="83" t="s">
        <v>1723</v>
      </c>
      <c r="L57" s="152" t="str">
        <f>VLOOKUP(K57,CódigosRetorno!$A$2:$B$1619,2,FALSE)</f>
        <v>La tasa de percepción enviada no corresponde con el régimen de percepción.</v>
      </c>
      <c r="M57" s="166" t="s">
        <v>424</v>
      </c>
      <c r="N57" s="166" t="s">
        <v>163</v>
      </c>
      <c r="O57" s="317"/>
    </row>
    <row r="58" spans="1:15" x14ac:dyDescent="0.3">
      <c r="A58" s="317"/>
      <c r="B58" s="166">
        <f>+B57+1</f>
        <v>31</v>
      </c>
      <c r="C58" s="167" t="s">
        <v>383</v>
      </c>
      <c r="D58" s="166" t="s">
        <v>3</v>
      </c>
      <c r="E58" s="166" t="s">
        <v>8</v>
      </c>
      <c r="F58" s="166" t="s">
        <v>54</v>
      </c>
      <c r="G58" s="166"/>
      <c r="H58" s="167" t="s">
        <v>937</v>
      </c>
      <c r="I58" s="586" t="s">
        <v>2515</v>
      </c>
      <c r="J58" s="583" t="s">
        <v>163</v>
      </c>
      <c r="K58" s="589" t="s">
        <v>163</v>
      </c>
      <c r="L58" s="152" t="str">
        <f>VLOOKUP(K58,CódigosRetorno!$A$2:$B$1619,2,FALSE)</f>
        <v>-</v>
      </c>
      <c r="M58" s="144" t="s">
        <v>163</v>
      </c>
      <c r="N58" s="151" t="s">
        <v>163</v>
      </c>
      <c r="O58" s="317"/>
    </row>
    <row r="59" spans="1:15" ht="24" x14ac:dyDescent="0.3">
      <c r="A59" s="317"/>
      <c r="B59" s="966">
        <f>+B58+1</f>
        <v>32</v>
      </c>
      <c r="C59" s="982" t="s">
        <v>6211</v>
      </c>
      <c r="D59" s="966" t="s">
        <v>3</v>
      </c>
      <c r="E59" s="966" t="s">
        <v>4</v>
      </c>
      <c r="F59" s="966" t="s">
        <v>11</v>
      </c>
      <c r="G59" s="966" t="s">
        <v>15</v>
      </c>
      <c r="H59" s="982" t="s">
        <v>938</v>
      </c>
      <c r="I59" s="170" t="s">
        <v>3127</v>
      </c>
      <c r="J59" s="590" t="s">
        <v>171</v>
      </c>
      <c r="K59" s="83" t="s">
        <v>1634</v>
      </c>
      <c r="L59" s="152" t="str">
        <f>VLOOKUP(K59,CódigosRetorno!$A$2:$B$1619,2,FALSE)</f>
        <v>El dato ingresado en TotalInvoiceAmount debe ser numérico mayor a cero</v>
      </c>
      <c r="M59" s="166" t="s">
        <v>424</v>
      </c>
      <c r="N59" s="166" t="s">
        <v>163</v>
      </c>
      <c r="O59" s="317"/>
    </row>
    <row r="60" spans="1:15" ht="24" x14ac:dyDescent="0.3">
      <c r="A60" s="317"/>
      <c r="B60" s="968"/>
      <c r="C60" s="983"/>
      <c r="D60" s="968"/>
      <c r="E60" s="968"/>
      <c r="F60" s="968"/>
      <c r="G60" s="968"/>
      <c r="H60" s="983"/>
      <c r="I60" s="170" t="s">
        <v>6518</v>
      </c>
      <c r="J60" s="590" t="s">
        <v>171</v>
      </c>
      <c r="K60" s="83" t="s">
        <v>1637</v>
      </c>
      <c r="L60" s="152" t="str">
        <f>VLOOKUP(K60,CódigosRetorno!$A$2:$B$1619,2,FALSE)</f>
        <v>Importe total percibido debe ser igual a la suma de los importes percibidos por cada documento relacionado.</v>
      </c>
      <c r="M60" s="166" t="s">
        <v>185</v>
      </c>
      <c r="N60" s="166" t="s">
        <v>163</v>
      </c>
      <c r="O60" s="317"/>
    </row>
    <row r="61" spans="1:15" ht="24" x14ac:dyDescent="0.3">
      <c r="A61" s="317"/>
      <c r="B61" s="165">
        <f>+B59+1</f>
        <v>33</v>
      </c>
      <c r="C61" s="168" t="s">
        <v>6212</v>
      </c>
      <c r="D61" s="166" t="s">
        <v>3</v>
      </c>
      <c r="E61" s="165" t="s">
        <v>4</v>
      </c>
      <c r="F61" s="165" t="s">
        <v>12</v>
      </c>
      <c r="G61" s="165" t="s">
        <v>5700</v>
      </c>
      <c r="H61" s="168" t="s">
        <v>3032</v>
      </c>
      <c r="I61" s="170" t="s">
        <v>3003</v>
      </c>
      <c r="J61" s="590" t="s">
        <v>171</v>
      </c>
      <c r="K61" s="83" t="s">
        <v>1612</v>
      </c>
      <c r="L61" s="152" t="str">
        <f>VLOOKUP(K61,CódigosRetorno!$A$2:$B$1619,2,FALSE)</f>
        <v>El valor de la moneda del Importe total Percibido debe ser PEN</v>
      </c>
      <c r="M61" s="166" t="s">
        <v>424</v>
      </c>
      <c r="N61" s="166" t="s">
        <v>163</v>
      </c>
      <c r="O61" s="317"/>
    </row>
    <row r="62" spans="1:15" ht="24" x14ac:dyDescent="0.3">
      <c r="A62" s="317"/>
      <c r="B62" s="972">
        <f>B61+1</f>
        <v>34</v>
      </c>
      <c r="C62" s="974" t="s">
        <v>6213</v>
      </c>
      <c r="D62" s="966" t="s">
        <v>3</v>
      </c>
      <c r="E62" s="972" t="s">
        <v>4</v>
      </c>
      <c r="F62" s="972" t="s">
        <v>11</v>
      </c>
      <c r="G62" s="972" t="s">
        <v>15</v>
      </c>
      <c r="H62" s="982" t="s">
        <v>940</v>
      </c>
      <c r="I62" s="170" t="s">
        <v>3127</v>
      </c>
      <c r="J62" s="822" t="s">
        <v>171</v>
      </c>
      <c r="K62" s="83" t="s">
        <v>1610</v>
      </c>
      <c r="L62" s="820" t="str">
        <f>VLOOKUP(K62,CódigosRetorno!$A$2:$B$1619,2,FALSE)</f>
        <v>El dato ingresado en SUNATTotalCashed debe ser numérico mayor a cero</v>
      </c>
      <c r="M62" s="822"/>
      <c r="N62" s="822"/>
      <c r="O62" s="317"/>
    </row>
    <row r="63" spans="1:15" ht="36" x14ac:dyDescent="0.3">
      <c r="A63" s="317"/>
      <c r="B63" s="972"/>
      <c r="C63" s="974"/>
      <c r="D63" s="967"/>
      <c r="E63" s="972"/>
      <c r="F63" s="972"/>
      <c r="G63" s="972"/>
      <c r="H63" s="984"/>
      <c r="I63" s="170" t="s">
        <v>6225</v>
      </c>
      <c r="J63" s="822" t="s">
        <v>171</v>
      </c>
      <c r="K63" s="83" t="s">
        <v>1636</v>
      </c>
      <c r="L63" s="820" t="str">
        <f>VLOOKUP(K63,CódigosRetorno!$A$2:$B$1619,2,FALSE)</f>
        <v>Importe total cobrado debe ser igual a la suma de los importes cobrados por cada documento relacionado.</v>
      </c>
      <c r="M63" s="822"/>
      <c r="N63" s="822" t="s">
        <v>163</v>
      </c>
      <c r="O63" s="317"/>
    </row>
    <row r="64" spans="1:15" x14ac:dyDescent="0.3">
      <c r="A64" s="317"/>
      <c r="B64" s="166">
        <f>+B62+1</f>
        <v>35</v>
      </c>
      <c r="C64" s="152" t="s">
        <v>6215</v>
      </c>
      <c r="D64" s="166" t="s">
        <v>3</v>
      </c>
      <c r="E64" s="166" t="s">
        <v>4</v>
      </c>
      <c r="F64" s="166" t="s">
        <v>12</v>
      </c>
      <c r="G64" s="166" t="s">
        <v>5700</v>
      </c>
      <c r="H64" s="168" t="s">
        <v>3048</v>
      </c>
      <c r="I64" s="170" t="s">
        <v>3003</v>
      </c>
      <c r="J64" s="822" t="s">
        <v>171</v>
      </c>
      <c r="K64" s="83" t="s">
        <v>1608</v>
      </c>
      <c r="L64" s="820" t="str">
        <f>VLOOKUP(K64,CódigosRetorno!$A$2:$B$1619,2,FALSE)</f>
        <v>El valor de la moneda del Importe total Cobrado debe ser PEN</v>
      </c>
      <c r="M64" s="822"/>
      <c r="N64" s="822" t="s">
        <v>163</v>
      </c>
      <c r="O64" s="317"/>
    </row>
    <row r="65" spans="1:15" x14ac:dyDescent="0.3">
      <c r="A65" s="317"/>
      <c r="B65" s="966">
        <f>B64+1</f>
        <v>36</v>
      </c>
      <c r="C65" s="985" t="s">
        <v>6214</v>
      </c>
      <c r="D65" s="966" t="s">
        <v>3</v>
      </c>
      <c r="E65" s="966" t="s">
        <v>8</v>
      </c>
      <c r="F65" s="166" t="s">
        <v>11</v>
      </c>
      <c r="G65" s="166" t="s">
        <v>15</v>
      </c>
      <c r="H65" s="167" t="s">
        <v>5049</v>
      </c>
      <c r="I65" s="818" t="s">
        <v>5056</v>
      </c>
      <c r="J65" s="821" t="s">
        <v>1075</v>
      </c>
      <c r="K65" s="823" t="s">
        <v>5181</v>
      </c>
      <c r="L65" s="820" t="str">
        <f>VLOOKUP(K65,CódigosRetorno!$A$2:$B$1619,2,FALSE)</f>
        <v>El monto para el redondeo del Importe Total excede el valor permitido</v>
      </c>
      <c r="M65" s="822"/>
      <c r="N65" s="822" t="s">
        <v>163</v>
      </c>
      <c r="O65" s="317"/>
    </row>
    <row r="66" spans="1:15" ht="24" x14ac:dyDescent="0.3">
      <c r="A66" s="317"/>
      <c r="B66" s="968"/>
      <c r="C66" s="986"/>
      <c r="D66" s="968"/>
      <c r="E66" s="968"/>
      <c r="F66" s="166" t="s">
        <v>12</v>
      </c>
      <c r="G66" s="166" t="s">
        <v>5700</v>
      </c>
      <c r="H66" s="167" t="s">
        <v>5050</v>
      </c>
      <c r="I66" s="818" t="s">
        <v>3013</v>
      </c>
      <c r="J66" s="821" t="s">
        <v>1075</v>
      </c>
      <c r="K66" s="823" t="s">
        <v>5206</v>
      </c>
      <c r="L66" s="820" t="str">
        <f>VLOOKUP(K66,CódigosRetorno!$A$2:$B$1619,2,FALSE)</f>
        <v>La moneda del monto para el redondeo debe ser PEN</v>
      </c>
      <c r="M66" s="822"/>
      <c r="N66" s="822" t="s">
        <v>163</v>
      </c>
      <c r="O66" s="317"/>
    </row>
    <row r="67" spans="1:15" x14ac:dyDescent="0.3">
      <c r="A67" s="317"/>
      <c r="B67" s="204" t="s">
        <v>6179</v>
      </c>
      <c r="C67" s="197"/>
      <c r="D67" s="208"/>
      <c r="E67" s="208" t="s">
        <v>163</v>
      </c>
      <c r="F67" s="208" t="s">
        <v>163</v>
      </c>
      <c r="G67" s="208" t="s">
        <v>163</v>
      </c>
      <c r="H67" s="209" t="s">
        <v>163</v>
      </c>
      <c r="I67" s="207" t="s">
        <v>163</v>
      </c>
      <c r="J67" s="208" t="s">
        <v>163</v>
      </c>
      <c r="K67" s="210" t="s">
        <v>163</v>
      </c>
      <c r="L67" s="179" t="str">
        <f>VLOOKUP(K67,CódigosRetorno!$A$2:$B$1619,2,FALSE)</f>
        <v>-</v>
      </c>
      <c r="M67" s="93"/>
      <c r="N67" s="208" t="s">
        <v>163</v>
      </c>
      <c r="O67" s="317"/>
    </row>
    <row r="68" spans="1:15" ht="24" x14ac:dyDescent="0.3">
      <c r="A68" s="317"/>
      <c r="B68" s="972">
        <f>B65+1</f>
        <v>37</v>
      </c>
      <c r="C68" s="971" t="s">
        <v>6180</v>
      </c>
      <c r="D68" s="966" t="s">
        <v>14</v>
      </c>
      <c r="E68" s="972" t="s">
        <v>4</v>
      </c>
      <c r="F68" s="972" t="s">
        <v>9</v>
      </c>
      <c r="G68" s="972" t="s">
        <v>5704</v>
      </c>
      <c r="H68" s="982" t="s">
        <v>3033</v>
      </c>
      <c r="I68" s="170" t="s">
        <v>3074</v>
      </c>
      <c r="J68" s="590" t="s">
        <v>171</v>
      </c>
      <c r="K68" s="83" t="s">
        <v>1607</v>
      </c>
      <c r="L68" s="152" t="str">
        <f>VLOOKUP(K68,CódigosRetorno!$A$2:$B$1619,2,FALSE)</f>
        <v>El XML no contiene el tag o no existe información del tipo de documento relacionado</v>
      </c>
      <c r="M68" s="166" t="s">
        <v>424</v>
      </c>
      <c r="N68" s="166" t="s">
        <v>163</v>
      </c>
      <c r="O68" s="317"/>
    </row>
    <row r="69" spans="1:15" x14ac:dyDescent="0.3">
      <c r="A69" s="317"/>
      <c r="B69" s="972"/>
      <c r="C69" s="971"/>
      <c r="D69" s="968"/>
      <c r="E69" s="972"/>
      <c r="F69" s="972"/>
      <c r="G69" s="972"/>
      <c r="H69" s="983"/>
      <c r="I69" s="170" t="s">
        <v>3050</v>
      </c>
      <c r="J69" s="590" t="s">
        <v>171</v>
      </c>
      <c r="K69" s="83" t="s">
        <v>1606</v>
      </c>
      <c r="L69" s="152" t="str">
        <f>VLOOKUP(K69,CódigosRetorno!$A$2:$B$1619,2,FALSE)</f>
        <v>El tipo de documento relacionado no es válido</v>
      </c>
      <c r="M69" s="166" t="s">
        <v>424</v>
      </c>
      <c r="N69" s="166" t="s">
        <v>163</v>
      </c>
      <c r="O69" s="317"/>
    </row>
    <row r="70" spans="1:15" ht="24" x14ac:dyDescent="0.3">
      <c r="A70" s="317"/>
      <c r="B70" s="972">
        <f>+B68+1</f>
        <v>38</v>
      </c>
      <c r="C70" s="971" t="s">
        <v>6216</v>
      </c>
      <c r="D70" s="966" t="s">
        <v>14</v>
      </c>
      <c r="E70" s="972" t="s">
        <v>4</v>
      </c>
      <c r="F70" s="972" t="s">
        <v>41</v>
      </c>
      <c r="G70" s="972" t="s">
        <v>52</v>
      </c>
      <c r="H70" s="982" t="s">
        <v>3034</v>
      </c>
      <c r="I70" s="170" t="s">
        <v>3088</v>
      </c>
      <c r="J70" s="590" t="s">
        <v>171</v>
      </c>
      <c r="K70" s="83" t="s">
        <v>1605</v>
      </c>
      <c r="L70" s="152" t="str">
        <f>VLOOKUP(K70,CódigosRetorno!$A$2:$B$1619,2,FALSE)</f>
        <v>El XML no contiene el tag o no existe información del número de documento relacionado</v>
      </c>
      <c r="M70" s="166" t="s">
        <v>424</v>
      </c>
      <c r="N70" s="166" t="s">
        <v>163</v>
      </c>
      <c r="O70" s="317"/>
    </row>
    <row r="71" spans="1:15" ht="24" x14ac:dyDescent="0.3">
      <c r="A71" s="317"/>
      <c r="B71" s="972"/>
      <c r="C71" s="971"/>
      <c r="D71" s="967"/>
      <c r="E71" s="972"/>
      <c r="F71" s="972"/>
      <c r="G71" s="972"/>
      <c r="H71" s="984"/>
      <c r="I71" s="765" t="s">
        <v>5551</v>
      </c>
      <c r="J71" s="760" t="s">
        <v>171</v>
      </c>
      <c r="K71" s="762" t="s">
        <v>1604</v>
      </c>
      <c r="L71" s="152" t="str">
        <f>VLOOKUP(K71,CódigosRetorno!$A$2:$B$1619,2,FALSE)</f>
        <v>El número de documento relacionado no está permitido o no es valido</v>
      </c>
      <c r="M71" s="166" t="s">
        <v>424</v>
      </c>
      <c r="N71" s="166" t="s">
        <v>163</v>
      </c>
      <c r="O71" s="317"/>
    </row>
    <row r="72" spans="1:15" ht="42" customHeight="1" x14ac:dyDescent="0.3">
      <c r="A72" s="317"/>
      <c r="B72" s="972"/>
      <c r="C72" s="971"/>
      <c r="D72" s="967"/>
      <c r="E72" s="972"/>
      <c r="F72" s="972"/>
      <c r="G72" s="972"/>
      <c r="H72" s="984"/>
      <c r="I72" s="765" t="s">
        <v>5547</v>
      </c>
      <c r="J72" s="760" t="s">
        <v>171</v>
      </c>
      <c r="K72" s="762" t="s">
        <v>1604</v>
      </c>
      <c r="L72" s="152" t="str">
        <f>VLOOKUP(K72,CódigosRetorno!$A$2:$B$1619,2,FALSE)</f>
        <v>El número de documento relacionado no está permitido o no es valido</v>
      </c>
      <c r="M72" s="166" t="s">
        <v>424</v>
      </c>
      <c r="N72" s="166" t="s">
        <v>163</v>
      </c>
      <c r="O72" s="317"/>
    </row>
    <row r="73" spans="1:15" ht="48" x14ac:dyDescent="0.3">
      <c r="A73" s="317"/>
      <c r="B73" s="972"/>
      <c r="C73" s="971"/>
      <c r="D73" s="967"/>
      <c r="E73" s="972"/>
      <c r="F73" s="972"/>
      <c r="G73" s="972"/>
      <c r="H73" s="984"/>
      <c r="I73" s="170" t="s">
        <v>3133</v>
      </c>
      <c r="J73" s="590" t="s">
        <v>171</v>
      </c>
      <c r="K73" s="83" t="s">
        <v>1715</v>
      </c>
      <c r="L73" s="152" t="str">
        <f>VLOOKUP(K73,CódigosRetorno!$A$2:$B$1619,2,FALSE)</f>
        <v>El comprobante electrónico enviado no se encuentra registrado en la SUNAT.</v>
      </c>
      <c r="M73" s="166"/>
      <c r="N73" s="166" t="s">
        <v>390</v>
      </c>
      <c r="O73" s="317"/>
    </row>
    <row r="74" spans="1:15" ht="48" x14ac:dyDescent="0.3">
      <c r="A74" s="317"/>
      <c r="B74" s="972"/>
      <c r="C74" s="971"/>
      <c r="D74" s="967"/>
      <c r="E74" s="972"/>
      <c r="F74" s="972"/>
      <c r="G74" s="972"/>
      <c r="H74" s="984"/>
      <c r="I74" s="170" t="s">
        <v>3054</v>
      </c>
      <c r="J74" s="590" t="s">
        <v>171</v>
      </c>
      <c r="K74" s="83" t="s">
        <v>1715</v>
      </c>
      <c r="L74" s="152" t="str">
        <f>VLOOKUP(K74,CódigosRetorno!$A$2:$B$1619,2,FALSE)</f>
        <v>El comprobante electrónico enviado no se encuentra registrado en la SUNAT.</v>
      </c>
      <c r="M74" s="166"/>
      <c r="N74" s="166" t="s">
        <v>390</v>
      </c>
      <c r="O74" s="317"/>
    </row>
    <row r="75" spans="1:15" ht="60" x14ac:dyDescent="0.3">
      <c r="A75" s="317"/>
      <c r="B75" s="972"/>
      <c r="C75" s="971"/>
      <c r="D75" s="967"/>
      <c r="E75" s="972"/>
      <c r="F75" s="972"/>
      <c r="G75" s="972"/>
      <c r="H75" s="984"/>
      <c r="I75" s="170" t="s">
        <v>3051</v>
      </c>
      <c r="J75" s="590" t="s">
        <v>1075</v>
      </c>
      <c r="K75" s="83" t="s">
        <v>5024</v>
      </c>
      <c r="L75" s="152" t="str">
        <f>VLOOKUP(K75,CódigosRetorno!$A$2:$B$1619,2,FALSE)</f>
        <v>El Comprobante de Pago no está autorizado en los Sistemas de la SUNAT.</v>
      </c>
      <c r="M75" s="166"/>
      <c r="N75" s="166" t="s">
        <v>412</v>
      </c>
      <c r="O75" s="317"/>
    </row>
    <row r="76" spans="1:15" ht="48" x14ac:dyDescent="0.3">
      <c r="A76" s="317"/>
      <c r="B76" s="166">
        <f>+B70+1</f>
        <v>39</v>
      </c>
      <c r="C76" s="167" t="s">
        <v>6217</v>
      </c>
      <c r="D76" s="166" t="s">
        <v>14</v>
      </c>
      <c r="E76" s="166" t="s">
        <v>4</v>
      </c>
      <c r="F76" s="166" t="s">
        <v>20</v>
      </c>
      <c r="G76" s="166" t="s">
        <v>21</v>
      </c>
      <c r="H76" s="168" t="s">
        <v>941</v>
      </c>
      <c r="I76" s="170" t="s">
        <v>6218</v>
      </c>
      <c r="J76" s="590" t="s">
        <v>171</v>
      </c>
      <c r="K76" s="83" t="s">
        <v>1713</v>
      </c>
      <c r="L76" s="152" t="str">
        <f>VLOOKUP(K76,CódigosRetorno!$A$2:$B$1619,2,FALSE)</f>
        <v>La fecha de emisión, Importe total del comprobante y la moneda del comprobante electrónico enviado no son los registrados en los Sistemas de SUNAT.</v>
      </c>
      <c r="M76" s="166"/>
      <c r="N76" s="166" t="s">
        <v>390</v>
      </c>
      <c r="O76" s="317"/>
    </row>
    <row r="77" spans="1:15" ht="24" x14ac:dyDescent="0.3">
      <c r="A77" s="317"/>
      <c r="B77" s="972">
        <f>+B76+1</f>
        <v>40</v>
      </c>
      <c r="C77" s="971" t="s">
        <v>6183</v>
      </c>
      <c r="D77" s="966" t="s">
        <v>14</v>
      </c>
      <c r="E77" s="972" t="s">
        <v>4</v>
      </c>
      <c r="F77" s="972" t="s">
        <v>11</v>
      </c>
      <c r="G77" s="972" t="s">
        <v>15</v>
      </c>
      <c r="H77" s="982" t="s">
        <v>942</v>
      </c>
      <c r="I77" s="170" t="s">
        <v>3127</v>
      </c>
      <c r="J77" s="590" t="s">
        <v>171</v>
      </c>
      <c r="K77" s="83" t="s">
        <v>1602</v>
      </c>
      <c r="L77" s="152" t="str">
        <f>VLOOKUP(K77,CódigosRetorno!$A$2:$B$1619,2,FALSE)</f>
        <v>El dato ingresado en el importe total documento relacionado debe ser numérico mayor a cero</v>
      </c>
      <c r="M77" s="166" t="s">
        <v>424</v>
      </c>
      <c r="N77" s="166" t="s">
        <v>163</v>
      </c>
      <c r="O77" s="317"/>
    </row>
    <row r="78" spans="1:15" ht="48" x14ac:dyDescent="0.3">
      <c r="A78" s="317"/>
      <c r="B78" s="972"/>
      <c r="C78" s="971"/>
      <c r="D78" s="968"/>
      <c r="E78" s="972"/>
      <c r="F78" s="972"/>
      <c r="G78" s="972"/>
      <c r="H78" s="983"/>
      <c r="I78" s="928" t="s">
        <v>3053</v>
      </c>
      <c r="J78" s="929" t="s">
        <v>171</v>
      </c>
      <c r="K78" s="930" t="s">
        <v>1713</v>
      </c>
      <c r="L78" s="152" t="str">
        <f>VLOOKUP(K78,CódigosRetorno!$A$2:$B$1619,2,FALSE)</f>
        <v>La fecha de emisión, Importe total del comprobante y la moneda del comprobante electrónico enviado no son los registrados en los Sistemas de SUNAT.</v>
      </c>
      <c r="M78" s="166"/>
      <c r="N78" s="166" t="s">
        <v>390</v>
      </c>
      <c r="O78" s="317"/>
    </row>
    <row r="79" spans="1:15" ht="48" x14ac:dyDescent="0.3">
      <c r="A79" s="317"/>
      <c r="B79" s="166">
        <f>+B77+1</f>
        <v>41</v>
      </c>
      <c r="C79" s="167" t="s">
        <v>6184</v>
      </c>
      <c r="D79" s="166" t="s">
        <v>14</v>
      </c>
      <c r="E79" s="166" t="s">
        <v>4</v>
      </c>
      <c r="F79" s="166" t="s">
        <v>12</v>
      </c>
      <c r="G79" s="166" t="s">
        <v>5700</v>
      </c>
      <c r="H79" s="168" t="s">
        <v>3035</v>
      </c>
      <c r="I79" s="928" t="s">
        <v>3052</v>
      </c>
      <c r="J79" s="929" t="s">
        <v>171</v>
      </c>
      <c r="K79" s="930" t="s">
        <v>1713</v>
      </c>
      <c r="L79" s="152" t="str">
        <f>VLOOKUP(K79,CódigosRetorno!$A$2:$B$1619,2,FALSE)</f>
        <v>La fecha de emisión, Importe total del comprobante y la moneda del comprobante electrónico enviado no son los registrados en los Sistemas de SUNAT.</v>
      </c>
      <c r="M79" s="166" t="s">
        <v>424</v>
      </c>
      <c r="N79" s="166" t="s">
        <v>390</v>
      </c>
      <c r="O79" s="317"/>
    </row>
    <row r="80" spans="1:15" x14ac:dyDescent="0.3">
      <c r="A80" s="317"/>
      <c r="B80" s="204" t="s">
        <v>6191</v>
      </c>
      <c r="C80" s="197"/>
      <c r="D80" s="208"/>
      <c r="E80" s="208" t="s">
        <v>163</v>
      </c>
      <c r="F80" s="208" t="s">
        <v>163</v>
      </c>
      <c r="G80" s="208" t="s">
        <v>163</v>
      </c>
      <c r="H80" s="209" t="s">
        <v>163</v>
      </c>
      <c r="I80" s="207" t="s">
        <v>163</v>
      </c>
      <c r="J80" s="206" t="s">
        <v>163</v>
      </c>
      <c r="K80" s="196" t="s">
        <v>163</v>
      </c>
      <c r="L80" s="179" t="str">
        <f>VLOOKUP(K80,CódigosRetorno!$A$2:$B$1619,2,FALSE)</f>
        <v>-</v>
      </c>
      <c r="M80" s="166"/>
      <c r="N80" s="206" t="s">
        <v>163</v>
      </c>
      <c r="O80" s="317"/>
    </row>
    <row r="81" spans="1:15" ht="24" x14ac:dyDescent="0.3">
      <c r="A81" s="317"/>
      <c r="B81" s="966">
        <f>+B79+1</f>
        <v>42</v>
      </c>
      <c r="C81" s="982" t="s">
        <v>943</v>
      </c>
      <c r="D81" s="966" t="s">
        <v>14</v>
      </c>
      <c r="E81" s="966" t="s">
        <v>4</v>
      </c>
      <c r="F81" s="966" t="s">
        <v>137</v>
      </c>
      <c r="G81" s="966" t="s">
        <v>21</v>
      </c>
      <c r="H81" s="982" t="s">
        <v>944</v>
      </c>
      <c r="I81" s="170" t="s">
        <v>3010</v>
      </c>
      <c r="J81" s="590" t="s">
        <v>171</v>
      </c>
      <c r="K81" s="83" t="s">
        <v>1596</v>
      </c>
      <c r="L81" s="152" t="str">
        <f>VLOOKUP(K81,CódigosRetorno!$A$2:$B$1619,2,FALSE)</f>
        <v>El XML no contiene el tag o no existe información de la fecha de cobro del documento Relacionado</v>
      </c>
      <c r="M81" s="166" t="s">
        <v>424</v>
      </c>
      <c r="N81" s="166" t="s">
        <v>163</v>
      </c>
      <c r="O81" s="317"/>
    </row>
    <row r="82" spans="1:15" ht="36" x14ac:dyDescent="0.3">
      <c r="A82" s="317"/>
      <c r="B82" s="967"/>
      <c r="C82" s="984"/>
      <c r="D82" s="967"/>
      <c r="E82" s="967"/>
      <c r="F82" s="967"/>
      <c r="G82" s="967"/>
      <c r="H82" s="984"/>
      <c r="I82" s="170" t="s">
        <v>6224</v>
      </c>
      <c r="J82" s="590" t="s">
        <v>171</v>
      </c>
      <c r="K82" s="83" t="s">
        <v>1652</v>
      </c>
      <c r="L82" s="152" t="str">
        <f>VLOOKUP(K82,CódigosRetorno!$A$2:$B$1619,2,FALSE)</f>
        <v>La fecha de cobro de cada documento relacionado deben ser del mismo Periodo (mm/aaaa), asimismo estas fechas podrán ser menores o iguales a la fecha de emisión del comprobante de percepción</v>
      </c>
      <c r="M82" s="166"/>
      <c r="N82" s="166" t="s">
        <v>163</v>
      </c>
      <c r="O82" s="317"/>
    </row>
    <row r="83" spans="1:15" ht="36" x14ac:dyDescent="0.3">
      <c r="A83" s="317"/>
      <c r="B83" s="967"/>
      <c r="C83" s="984"/>
      <c r="D83" s="967"/>
      <c r="E83" s="967"/>
      <c r="F83" s="967"/>
      <c r="G83" s="967"/>
      <c r="H83" s="984"/>
      <c r="I83" s="170" t="s">
        <v>6519</v>
      </c>
      <c r="J83" s="590" t="s">
        <v>171</v>
      </c>
      <c r="K83" s="83" t="s">
        <v>1709</v>
      </c>
      <c r="L83" s="152" t="str">
        <f>VLOOKUP(K83,CódigosRetorno!$A$2:$B$1619,2,FALSE)</f>
        <v>La fecha de cobro debe estar entre el primer día calendario del mes al cual corresponde la fecha de emisión del comprobante de percepción o desde la fecha de emisión del comprobante relacionado.</v>
      </c>
      <c r="M83" s="166"/>
      <c r="N83" s="166" t="s">
        <v>163</v>
      </c>
      <c r="O83" s="317"/>
    </row>
    <row r="84" spans="1:15" ht="36" x14ac:dyDescent="0.3">
      <c r="A84" s="317"/>
      <c r="B84" s="967"/>
      <c r="C84" s="984"/>
      <c r="D84" s="967"/>
      <c r="E84" s="967"/>
      <c r="F84" s="967"/>
      <c r="G84" s="967"/>
      <c r="H84" s="984"/>
      <c r="I84" s="170" t="s">
        <v>6520</v>
      </c>
      <c r="J84" s="590" t="s">
        <v>171</v>
      </c>
      <c r="K84" s="83" t="s">
        <v>1709</v>
      </c>
      <c r="L84" s="152" t="str">
        <f>VLOOKUP(K84,CódigosRetorno!$A$2:$B$1619,2,FALSE)</f>
        <v>La fecha de cobro debe estar entre el primer día calendario del mes al cual corresponde la fecha de emisión del comprobante de percepción o desde la fecha de emisión del comprobante relacionado.</v>
      </c>
      <c r="M84" s="166"/>
      <c r="N84" s="166" t="s">
        <v>163</v>
      </c>
      <c r="O84" s="317"/>
    </row>
    <row r="85" spans="1:15" ht="36" x14ac:dyDescent="0.3">
      <c r="A85" s="317"/>
      <c r="B85" s="967"/>
      <c r="C85" s="984"/>
      <c r="D85" s="967"/>
      <c r="E85" s="967"/>
      <c r="F85" s="967"/>
      <c r="G85" s="967"/>
      <c r="H85" s="984"/>
      <c r="I85" s="170" t="s">
        <v>6524</v>
      </c>
      <c r="J85" s="590" t="s">
        <v>171</v>
      </c>
      <c r="K85" s="83" t="s">
        <v>1709</v>
      </c>
      <c r="L85" s="152" t="str">
        <f>VLOOKUP(K85,CódigosRetorno!$A$2:$B$1619,2,FALSE)</f>
        <v>La fecha de cobro debe estar entre el primer día calendario del mes al cual corresponde la fecha de emisión del comprobante de percepción o desde la fecha de emisión del comprobante relacionado.</v>
      </c>
      <c r="M85" s="166"/>
      <c r="N85" s="166" t="s">
        <v>163</v>
      </c>
      <c r="O85" s="317"/>
    </row>
    <row r="86" spans="1:15" ht="36" x14ac:dyDescent="0.3">
      <c r="A86" s="317"/>
      <c r="B86" s="968"/>
      <c r="C86" s="983"/>
      <c r="D86" s="968"/>
      <c r="E86" s="968"/>
      <c r="F86" s="968"/>
      <c r="G86" s="968"/>
      <c r="H86" s="983"/>
      <c r="I86" s="170" t="s">
        <v>6521</v>
      </c>
      <c r="J86" s="590" t="s">
        <v>171</v>
      </c>
      <c r="K86" s="83" t="s">
        <v>1709</v>
      </c>
      <c r="L86" s="152" t="str">
        <f>VLOOKUP(K86,CódigosRetorno!$A$2:$B$1619,2,FALSE)</f>
        <v>La fecha de cobro debe estar entre el primer día calendario del mes al cual corresponde la fecha de emisión del comprobante de percepción o desde la fecha de emisión del comprobante relacionado.</v>
      </c>
      <c r="M86" s="166"/>
      <c r="N86" s="166" t="s">
        <v>163</v>
      </c>
      <c r="O86" s="317"/>
    </row>
    <row r="87" spans="1:15" x14ac:dyDescent="0.3">
      <c r="A87" s="317"/>
      <c r="B87" s="972">
        <f>+B81+1</f>
        <v>43</v>
      </c>
      <c r="C87" s="971" t="s">
        <v>945</v>
      </c>
      <c r="D87" s="966" t="s">
        <v>14</v>
      </c>
      <c r="E87" s="972" t="s">
        <v>4</v>
      </c>
      <c r="F87" s="972" t="s">
        <v>846</v>
      </c>
      <c r="G87" s="972"/>
      <c r="H87" s="982" t="s">
        <v>946</v>
      </c>
      <c r="I87" s="170" t="s">
        <v>3075</v>
      </c>
      <c r="J87" s="590" t="s">
        <v>171</v>
      </c>
      <c r="K87" s="83" t="s">
        <v>1601</v>
      </c>
      <c r="L87" s="152" t="str">
        <f>VLOOKUP(K87,CódigosRetorno!$A$2:$B$1619,2,FALSE)</f>
        <v>El XML no contiene el tag o no existe información del número de cobro</v>
      </c>
      <c r="M87" s="166" t="s">
        <v>424</v>
      </c>
      <c r="N87" s="166" t="s">
        <v>163</v>
      </c>
      <c r="O87" s="317"/>
    </row>
    <row r="88" spans="1:15" ht="24" x14ac:dyDescent="0.3">
      <c r="A88" s="317"/>
      <c r="B88" s="972"/>
      <c r="C88" s="971"/>
      <c r="D88" s="967"/>
      <c r="E88" s="972"/>
      <c r="F88" s="972"/>
      <c r="G88" s="972"/>
      <c r="H88" s="984"/>
      <c r="I88" s="170" t="s">
        <v>3011</v>
      </c>
      <c r="J88" s="590" t="s">
        <v>171</v>
      </c>
      <c r="K88" s="83" t="s">
        <v>1600</v>
      </c>
      <c r="L88" s="152" t="str">
        <f>VLOOKUP(K88,CódigosRetorno!$A$2:$B$1619,2,FALSE)</f>
        <v>El dato ingresado en el número de cobro no es válido</v>
      </c>
      <c r="M88" s="166" t="s">
        <v>424</v>
      </c>
      <c r="N88" s="166" t="s">
        <v>163</v>
      </c>
      <c r="O88" s="317"/>
    </row>
    <row r="89" spans="1:15" ht="24" x14ac:dyDescent="0.3">
      <c r="A89" s="317"/>
      <c r="B89" s="972"/>
      <c r="C89" s="971"/>
      <c r="D89" s="968"/>
      <c r="E89" s="972"/>
      <c r="F89" s="972"/>
      <c r="G89" s="972"/>
      <c r="H89" s="983"/>
      <c r="I89" s="379" t="s">
        <v>6425</v>
      </c>
      <c r="J89" s="383" t="s">
        <v>171</v>
      </c>
      <c r="K89" s="384" t="s">
        <v>1684</v>
      </c>
      <c r="L89" s="152" t="str">
        <f>VLOOKUP(K89,CódigosRetorno!$A$2:$B$1619,2,FALSE)</f>
        <v>El Nro. de documento con el número de pago ya se encuentra en la Relación de Documentos Relacionados agregados.</v>
      </c>
      <c r="M89" s="166"/>
      <c r="N89" s="166" t="s">
        <v>163</v>
      </c>
      <c r="O89" s="317"/>
    </row>
    <row r="90" spans="1:15" x14ac:dyDescent="0.3">
      <c r="A90" s="317"/>
      <c r="B90" s="972">
        <f>+B87+1</f>
        <v>44</v>
      </c>
      <c r="C90" s="971" t="s">
        <v>3055</v>
      </c>
      <c r="D90" s="966" t="s">
        <v>14</v>
      </c>
      <c r="E90" s="972" t="s">
        <v>4</v>
      </c>
      <c r="F90" s="972" t="s">
        <v>11</v>
      </c>
      <c r="G90" s="972" t="s">
        <v>15</v>
      </c>
      <c r="H90" s="982" t="s">
        <v>947</v>
      </c>
      <c r="I90" s="170" t="s">
        <v>3010</v>
      </c>
      <c r="J90" s="590" t="s">
        <v>171</v>
      </c>
      <c r="K90" s="83" t="s">
        <v>1599</v>
      </c>
      <c r="L90" s="152" t="str">
        <f>VLOOKUP(K90,CódigosRetorno!$A$2:$B$1619,2,FALSE)</f>
        <v>El XML no contiene el tag o no existe información del Importe del cobro</v>
      </c>
      <c r="M90" s="166" t="s">
        <v>424</v>
      </c>
      <c r="N90" s="166" t="s">
        <v>163</v>
      </c>
      <c r="O90" s="317"/>
    </row>
    <row r="91" spans="1:15" ht="24" x14ac:dyDescent="0.3">
      <c r="A91" s="317"/>
      <c r="B91" s="972"/>
      <c r="C91" s="971"/>
      <c r="D91" s="968"/>
      <c r="E91" s="972"/>
      <c r="F91" s="972"/>
      <c r="G91" s="972"/>
      <c r="H91" s="983"/>
      <c r="I91" s="170" t="s">
        <v>3130</v>
      </c>
      <c r="J91" s="590" t="s">
        <v>171</v>
      </c>
      <c r="K91" s="83" t="s">
        <v>1598</v>
      </c>
      <c r="L91" s="152" t="str">
        <f>VLOOKUP(K91,CódigosRetorno!$A$2:$B$1619,2,FALSE)</f>
        <v>El dato ingresado en el Importe del cobro debe ser numérico mayor a cero</v>
      </c>
      <c r="M91" s="166" t="s">
        <v>424</v>
      </c>
      <c r="N91" s="166" t="s">
        <v>163</v>
      </c>
      <c r="O91" s="317"/>
    </row>
    <row r="92" spans="1:15" ht="24" x14ac:dyDescent="0.3">
      <c r="A92" s="317"/>
      <c r="B92" s="166">
        <f>+B90+1</f>
        <v>45</v>
      </c>
      <c r="C92" s="167" t="s">
        <v>6219</v>
      </c>
      <c r="D92" s="166" t="s">
        <v>14</v>
      </c>
      <c r="E92" s="166" t="s">
        <v>4</v>
      </c>
      <c r="F92" s="166" t="s">
        <v>12</v>
      </c>
      <c r="G92" s="166" t="s">
        <v>5700</v>
      </c>
      <c r="H92" s="167" t="s">
        <v>3036</v>
      </c>
      <c r="I92" s="170" t="s">
        <v>3012</v>
      </c>
      <c r="J92" s="590" t="s">
        <v>171</v>
      </c>
      <c r="K92" s="83" t="s">
        <v>1717</v>
      </c>
      <c r="L92" s="152" t="str">
        <f>VLOOKUP(K92,CódigosRetorno!$A$2:$B$1619,2,FALSE)</f>
        <v>La moneda del importe de cobro debe ser la misma que la del documento relacionado.</v>
      </c>
      <c r="M92" s="166" t="s">
        <v>424</v>
      </c>
      <c r="N92" s="166" t="s">
        <v>163</v>
      </c>
      <c r="O92" s="317"/>
    </row>
    <row r="93" spans="1:15" x14ac:dyDescent="0.3">
      <c r="A93" s="317"/>
      <c r="B93" s="204" t="s">
        <v>3022</v>
      </c>
      <c r="C93" s="197"/>
      <c r="D93" s="208"/>
      <c r="E93" s="208" t="s">
        <v>163</v>
      </c>
      <c r="F93" s="208" t="s">
        <v>163</v>
      </c>
      <c r="G93" s="208" t="s">
        <v>163</v>
      </c>
      <c r="H93" s="209" t="s">
        <v>163</v>
      </c>
      <c r="I93" s="207" t="s">
        <v>163</v>
      </c>
      <c r="J93" s="208" t="s">
        <v>163</v>
      </c>
      <c r="K93" s="210" t="s">
        <v>163</v>
      </c>
      <c r="L93" s="179" t="str">
        <f>VLOOKUP(K93,CódigosRetorno!$A$2:$B$1619,2,FALSE)</f>
        <v>-</v>
      </c>
      <c r="M93" s="93"/>
      <c r="N93" s="208" t="s">
        <v>163</v>
      </c>
      <c r="O93" s="317"/>
    </row>
    <row r="94" spans="1:15" ht="24" x14ac:dyDescent="0.3">
      <c r="A94" s="317"/>
      <c r="B94" s="972">
        <f>+B92+1</f>
        <v>46</v>
      </c>
      <c r="C94" s="971" t="s">
        <v>6220</v>
      </c>
      <c r="D94" s="966" t="s">
        <v>14</v>
      </c>
      <c r="E94" s="972" t="s">
        <v>4</v>
      </c>
      <c r="F94" s="972" t="s">
        <v>11</v>
      </c>
      <c r="G94" s="972" t="s">
        <v>15</v>
      </c>
      <c r="H94" s="982" t="s">
        <v>950</v>
      </c>
      <c r="I94" s="170" t="s">
        <v>3128</v>
      </c>
      <c r="J94" s="590" t="s">
        <v>171</v>
      </c>
      <c r="K94" s="83" t="s">
        <v>1593</v>
      </c>
      <c r="L94" s="152" t="str">
        <f>VLOOKUP(K94,CódigosRetorno!$A$2:$B$1619,2,FALSE)</f>
        <v>El dato ingresado en el Importe percibido debe ser numérico mayor a cero</v>
      </c>
      <c r="M94" s="166" t="s">
        <v>424</v>
      </c>
      <c r="N94" s="166" t="s">
        <v>163</v>
      </c>
      <c r="O94" s="317"/>
    </row>
    <row r="95" spans="1:15" ht="36" x14ac:dyDescent="0.3">
      <c r="A95" s="317"/>
      <c r="B95" s="972"/>
      <c r="C95" s="971"/>
      <c r="D95" s="967"/>
      <c r="E95" s="972"/>
      <c r="F95" s="972"/>
      <c r="G95" s="972"/>
      <c r="H95" s="984"/>
      <c r="I95" s="170" t="s">
        <v>6209</v>
      </c>
      <c r="J95" s="590" t="s">
        <v>171</v>
      </c>
      <c r="K95" s="83" t="s">
        <v>1716</v>
      </c>
      <c r="L95" s="152" t="str">
        <f>VLOOKUP(K95,CódigosRetorno!$A$2:$B$1619,2,FALSE)</f>
        <v>Los montos de pago, percibidos y montos cobrados consignados para el documento relacionado no son correctos.</v>
      </c>
      <c r="M95" s="166"/>
      <c r="N95" s="166" t="s">
        <v>163</v>
      </c>
      <c r="O95" s="317"/>
    </row>
    <row r="96" spans="1:15" ht="48" x14ac:dyDescent="0.3">
      <c r="A96" s="317"/>
      <c r="B96" s="972"/>
      <c r="C96" s="971"/>
      <c r="D96" s="968"/>
      <c r="E96" s="972"/>
      <c r="F96" s="972"/>
      <c r="G96" s="972"/>
      <c r="H96" s="983"/>
      <c r="I96" s="170" t="s">
        <v>6210</v>
      </c>
      <c r="J96" s="590" t="s">
        <v>171</v>
      </c>
      <c r="K96" s="83" t="s">
        <v>1716</v>
      </c>
      <c r="L96" s="152" t="str">
        <f>VLOOKUP(K96,CódigosRetorno!$A$2:$B$1619,2,FALSE)</f>
        <v>Los montos de pago, percibidos y montos cobrados consignados para el documento relacionado no son correctos.</v>
      </c>
      <c r="M96" s="166"/>
      <c r="N96" s="166" t="s">
        <v>163</v>
      </c>
      <c r="O96" s="317"/>
    </row>
    <row r="97" spans="1:15" ht="36" x14ac:dyDescent="0.3">
      <c r="A97" s="317"/>
      <c r="B97" s="166">
        <f>+B94+1</f>
        <v>47</v>
      </c>
      <c r="C97" s="167" t="s">
        <v>6221</v>
      </c>
      <c r="D97" s="166" t="s">
        <v>14</v>
      </c>
      <c r="E97" s="166" t="s">
        <v>4</v>
      </c>
      <c r="F97" s="166" t="s">
        <v>12</v>
      </c>
      <c r="G97" s="166" t="s">
        <v>5700</v>
      </c>
      <c r="H97" s="168" t="s">
        <v>3037</v>
      </c>
      <c r="I97" s="170" t="s">
        <v>3013</v>
      </c>
      <c r="J97" s="590" t="s">
        <v>171</v>
      </c>
      <c r="K97" s="83" t="s">
        <v>1591</v>
      </c>
      <c r="L97" s="152" t="str">
        <f>VLOOKUP(K97,CódigosRetorno!$A$2:$B$1619,2,FALSE)</f>
        <v>El valor de la moneda de importe percibido debe ser PEN</v>
      </c>
      <c r="M97" s="166" t="s">
        <v>424</v>
      </c>
      <c r="N97" s="166" t="s">
        <v>163</v>
      </c>
      <c r="O97" s="317"/>
    </row>
    <row r="98" spans="1:15" ht="36" x14ac:dyDescent="0.3">
      <c r="A98" s="317"/>
      <c r="B98" s="166">
        <f>+B97+1</f>
        <v>48</v>
      </c>
      <c r="C98" s="167" t="s">
        <v>3023</v>
      </c>
      <c r="D98" s="166" t="s">
        <v>14</v>
      </c>
      <c r="E98" s="166" t="s">
        <v>4</v>
      </c>
      <c r="F98" s="166" t="s">
        <v>137</v>
      </c>
      <c r="G98" s="166" t="s">
        <v>21</v>
      </c>
      <c r="H98" s="167" t="s">
        <v>951</v>
      </c>
      <c r="I98" s="586" t="s">
        <v>2515</v>
      </c>
      <c r="J98" s="583" t="s">
        <v>163</v>
      </c>
      <c r="K98" s="589" t="s">
        <v>163</v>
      </c>
      <c r="L98" s="152" t="str">
        <f>VLOOKUP(K98,CódigosRetorno!$A$2:$B$1619,2,FALSE)</f>
        <v>-</v>
      </c>
      <c r="M98" s="166" t="s">
        <v>424</v>
      </c>
      <c r="N98" s="166" t="s">
        <v>163</v>
      </c>
      <c r="O98" s="317"/>
    </row>
    <row r="99" spans="1:15" ht="24" x14ac:dyDescent="0.3">
      <c r="A99" s="317"/>
      <c r="B99" s="972">
        <f>B98+1</f>
        <v>49</v>
      </c>
      <c r="C99" s="971" t="s">
        <v>3049</v>
      </c>
      <c r="D99" s="966" t="s">
        <v>14</v>
      </c>
      <c r="E99" s="972" t="s">
        <v>4</v>
      </c>
      <c r="F99" s="972" t="s">
        <v>11</v>
      </c>
      <c r="G99" s="972" t="s">
        <v>15</v>
      </c>
      <c r="H99" s="982" t="s">
        <v>3134</v>
      </c>
      <c r="I99" s="170" t="s">
        <v>3128</v>
      </c>
      <c r="J99" s="590" t="s">
        <v>171</v>
      </c>
      <c r="K99" s="83" t="s">
        <v>1587</v>
      </c>
      <c r="L99" s="152" t="str">
        <f>VLOOKUP(K99,CódigosRetorno!$A$2:$B$1619,2,FALSE)</f>
        <v>El dato ingresado en el Monto total a cobrar debe ser numérico mayor a cero</v>
      </c>
      <c r="M99" s="166" t="s">
        <v>424</v>
      </c>
      <c r="N99" s="166" t="s">
        <v>163</v>
      </c>
      <c r="O99" s="317"/>
    </row>
    <row r="100" spans="1:15" ht="36" x14ac:dyDescent="0.3">
      <c r="A100" s="317"/>
      <c r="B100" s="972"/>
      <c r="C100" s="971"/>
      <c r="D100" s="967"/>
      <c r="E100" s="972"/>
      <c r="F100" s="972"/>
      <c r="G100" s="972"/>
      <c r="H100" s="984"/>
      <c r="I100" s="170" t="s">
        <v>6522</v>
      </c>
      <c r="J100" s="590" t="s">
        <v>171</v>
      </c>
      <c r="K100" s="83" t="s">
        <v>1716</v>
      </c>
      <c r="L100" s="152" t="str">
        <f>VLOOKUP(K100,CódigosRetorno!$A$2:$B$1619,2,FALSE)</f>
        <v>Los montos de pago, percibidos y montos cobrados consignados para el documento relacionado no son correctos.</v>
      </c>
      <c r="M100" s="166"/>
      <c r="N100" s="166" t="s">
        <v>163</v>
      </c>
      <c r="O100" s="317"/>
    </row>
    <row r="101" spans="1:15" ht="36" x14ac:dyDescent="0.3">
      <c r="A101" s="317"/>
      <c r="B101" s="972"/>
      <c r="C101" s="971"/>
      <c r="D101" s="968"/>
      <c r="E101" s="972"/>
      <c r="F101" s="972"/>
      <c r="G101" s="972"/>
      <c r="H101" s="983"/>
      <c r="I101" s="170" t="s">
        <v>6523</v>
      </c>
      <c r="J101" s="590" t="s">
        <v>171</v>
      </c>
      <c r="K101" s="83" t="s">
        <v>1716</v>
      </c>
      <c r="L101" s="152" t="str">
        <f>VLOOKUP(K101,CódigosRetorno!$A$2:$B$1619,2,FALSE)</f>
        <v>Los montos de pago, percibidos y montos cobrados consignados para el documento relacionado no son correctos.</v>
      </c>
      <c r="M101" s="166"/>
      <c r="N101" s="166" t="s">
        <v>163</v>
      </c>
      <c r="O101" s="317"/>
    </row>
    <row r="102" spans="1:15" ht="36" x14ac:dyDescent="0.3">
      <c r="A102" s="317"/>
      <c r="B102" s="166">
        <f>+B99+1</f>
        <v>50</v>
      </c>
      <c r="C102" s="167" t="s">
        <v>6204</v>
      </c>
      <c r="D102" s="166" t="s">
        <v>14</v>
      </c>
      <c r="E102" s="166" t="s">
        <v>4</v>
      </c>
      <c r="F102" s="166" t="s">
        <v>12</v>
      </c>
      <c r="G102" s="166" t="s">
        <v>5700</v>
      </c>
      <c r="H102" s="168" t="s">
        <v>3135</v>
      </c>
      <c r="I102" s="170" t="s">
        <v>3013</v>
      </c>
      <c r="J102" s="590" t="s">
        <v>171</v>
      </c>
      <c r="K102" s="83" t="s">
        <v>1585</v>
      </c>
      <c r="L102" s="152" t="str">
        <f>VLOOKUP(K102,CódigosRetorno!$A$2:$B$1619,2,FALSE)</f>
        <v>El valor de la moneda del Monto total a cobrar debe ser PEN</v>
      </c>
      <c r="M102" s="166" t="s">
        <v>424</v>
      </c>
      <c r="N102" s="166" t="s">
        <v>163</v>
      </c>
      <c r="O102" s="317"/>
    </row>
    <row r="103" spans="1:15" x14ac:dyDescent="0.3">
      <c r="A103" s="317"/>
      <c r="B103" s="187" t="s">
        <v>6190</v>
      </c>
      <c r="C103" s="197"/>
      <c r="D103" s="186"/>
      <c r="E103" s="186" t="s">
        <v>163</v>
      </c>
      <c r="F103" s="186" t="s">
        <v>163</v>
      </c>
      <c r="G103" s="186" t="s">
        <v>163</v>
      </c>
      <c r="H103" s="180" t="s">
        <v>163</v>
      </c>
      <c r="I103" s="207" t="s">
        <v>163</v>
      </c>
      <c r="J103" s="206" t="s">
        <v>163</v>
      </c>
      <c r="K103" s="196" t="s">
        <v>163</v>
      </c>
      <c r="L103" s="179" t="str">
        <f>VLOOKUP(K103,CódigosRetorno!$A$2:$B$1619,2,FALSE)</f>
        <v>-</v>
      </c>
      <c r="M103" s="166"/>
      <c r="N103" s="206" t="s">
        <v>163</v>
      </c>
      <c r="O103" s="317"/>
    </row>
    <row r="104" spans="1:15" ht="24" x14ac:dyDescent="0.3">
      <c r="A104" s="317"/>
      <c r="B104" s="972">
        <f>+B102+1</f>
        <v>51</v>
      </c>
      <c r="C104" s="974" t="s">
        <v>6222</v>
      </c>
      <c r="D104" s="969" t="s">
        <v>14</v>
      </c>
      <c r="E104" s="975" t="s">
        <v>8</v>
      </c>
      <c r="F104" s="975" t="s">
        <v>12</v>
      </c>
      <c r="G104" s="972" t="s">
        <v>5700</v>
      </c>
      <c r="H104" s="980" t="s">
        <v>3038</v>
      </c>
      <c r="I104" s="170" t="s">
        <v>6201</v>
      </c>
      <c r="J104" s="590" t="s">
        <v>171</v>
      </c>
      <c r="K104" s="83" t="s">
        <v>1579</v>
      </c>
      <c r="L104" s="152" t="str">
        <f>VLOOKUP(K104,CódigosRetorno!$A$2:$B$1619,2,FALSE)</f>
        <v>El XML no contiene el tag o no existe información de la moneda de referencia para el tipo de cambio</v>
      </c>
      <c r="M104" s="166" t="s">
        <v>424</v>
      </c>
      <c r="N104" s="166" t="s">
        <v>163</v>
      </c>
      <c r="O104" s="317"/>
    </row>
    <row r="105" spans="1:15" ht="24" x14ac:dyDescent="0.3">
      <c r="A105" s="317"/>
      <c r="B105" s="972"/>
      <c r="C105" s="974"/>
      <c r="D105" s="970"/>
      <c r="E105" s="975"/>
      <c r="F105" s="975"/>
      <c r="G105" s="972"/>
      <c r="H105" s="981"/>
      <c r="I105" s="170" t="s">
        <v>6202</v>
      </c>
      <c r="J105" s="590" t="s">
        <v>171</v>
      </c>
      <c r="K105" s="83" t="s">
        <v>1547</v>
      </c>
      <c r="L105" s="152" t="str">
        <f>VLOOKUP(K105,CódigosRetorno!$A$2:$B$1619,2,FALSE)</f>
        <v>La moneda de referencia para el tipo de cambio debe ser la misma que la del documento relacionado</v>
      </c>
      <c r="M105" s="166" t="s">
        <v>424</v>
      </c>
      <c r="N105" s="166" t="s">
        <v>163</v>
      </c>
      <c r="O105" s="317"/>
    </row>
    <row r="106" spans="1:15" ht="24" customHeight="1" x14ac:dyDescent="0.3">
      <c r="A106" s="317"/>
      <c r="B106" s="166">
        <f>+B104+1</f>
        <v>52</v>
      </c>
      <c r="C106" s="152" t="s">
        <v>6223</v>
      </c>
      <c r="D106" s="151" t="s">
        <v>14</v>
      </c>
      <c r="E106" s="151" t="s">
        <v>8</v>
      </c>
      <c r="F106" s="151" t="s">
        <v>12</v>
      </c>
      <c r="G106" s="166" t="s">
        <v>5700</v>
      </c>
      <c r="H106" s="148" t="s">
        <v>3039</v>
      </c>
      <c r="I106" s="389" t="s">
        <v>4982</v>
      </c>
      <c r="J106" s="590" t="s">
        <v>171</v>
      </c>
      <c r="K106" s="83" t="s">
        <v>1583</v>
      </c>
      <c r="L106" s="152" t="str">
        <f>VLOOKUP(K106,CódigosRetorno!$A$2:$B$1619,2,FALSE)</f>
        <v>El valor de la moneda objetivo para la Tasa de Cambio debe ser PEN</v>
      </c>
      <c r="M106" s="166" t="s">
        <v>424</v>
      </c>
      <c r="N106" s="166" t="s">
        <v>163</v>
      </c>
      <c r="O106" s="317"/>
    </row>
    <row r="107" spans="1:15" ht="24" x14ac:dyDescent="0.3">
      <c r="A107" s="317"/>
      <c r="B107" s="972">
        <f>+B106+1</f>
        <v>53</v>
      </c>
      <c r="C107" s="974" t="s">
        <v>6163</v>
      </c>
      <c r="D107" s="969" t="s">
        <v>14</v>
      </c>
      <c r="E107" s="975" t="s">
        <v>8</v>
      </c>
      <c r="F107" s="975" t="s">
        <v>857</v>
      </c>
      <c r="G107" s="975" t="s">
        <v>858</v>
      </c>
      <c r="H107" s="980" t="s">
        <v>952</v>
      </c>
      <c r="I107" s="170" t="s">
        <v>6201</v>
      </c>
      <c r="J107" s="590" t="s">
        <v>171</v>
      </c>
      <c r="K107" s="83" t="s">
        <v>1577</v>
      </c>
      <c r="L107" s="152" t="str">
        <f>VLOOKUP(K107,CódigosRetorno!$A$2:$B$1619,2,FALSE)</f>
        <v>El XML no contiene el tag o no existe información del tipo de cambio</v>
      </c>
      <c r="M107" s="166" t="s">
        <v>424</v>
      </c>
      <c r="N107" s="166" t="s">
        <v>163</v>
      </c>
      <c r="O107" s="317"/>
    </row>
    <row r="108" spans="1:15" ht="24" x14ac:dyDescent="0.3">
      <c r="A108" s="317"/>
      <c r="B108" s="972"/>
      <c r="C108" s="974"/>
      <c r="D108" s="970"/>
      <c r="E108" s="975"/>
      <c r="F108" s="975"/>
      <c r="G108" s="975"/>
      <c r="H108" s="981"/>
      <c r="I108" s="170" t="s">
        <v>3129</v>
      </c>
      <c r="J108" s="590" t="s">
        <v>171</v>
      </c>
      <c r="K108" s="83" t="s">
        <v>1582</v>
      </c>
      <c r="L108" s="152" t="str">
        <f>VLOOKUP(K108,CódigosRetorno!$A$2:$B$1619,2,FALSE)</f>
        <v>El dato ingresado en el tipo de cambio debe ser numérico mayor a cero</v>
      </c>
      <c r="M108" s="166" t="s">
        <v>424</v>
      </c>
      <c r="N108" s="166" t="s">
        <v>163</v>
      </c>
      <c r="O108" s="317"/>
    </row>
    <row r="109" spans="1:15" ht="36" x14ac:dyDescent="0.3">
      <c r="A109" s="317"/>
      <c r="B109" s="166">
        <f>+B107+1</f>
        <v>54</v>
      </c>
      <c r="C109" s="152" t="s">
        <v>6164</v>
      </c>
      <c r="D109" s="151" t="s">
        <v>14</v>
      </c>
      <c r="E109" s="151" t="s">
        <v>8</v>
      </c>
      <c r="F109" s="151" t="s">
        <v>137</v>
      </c>
      <c r="G109" s="151" t="s">
        <v>21</v>
      </c>
      <c r="H109" s="152" t="s">
        <v>953</v>
      </c>
      <c r="I109" s="170" t="s">
        <v>6201</v>
      </c>
      <c r="J109" s="590" t="s">
        <v>171</v>
      </c>
      <c r="K109" s="83" t="s">
        <v>1576</v>
      </c>
      <c r="L109" s="152" t="str">
        <f>VLOOKUP(K109,CódigosRetorno!$A$2:$B$1619,2,FALSE)</f>
        <v>El XML no contiene el tag o no existe información de la fecha de cambio</v>
      </c>
      <c r="M109" s="166" t="s">
        <v>424</v>
      </c>
      <c r="N109" s="166" t="s">
        <v>163</v>
      </c>
      <c r="O109" s="317"/>
    </row>
    <row r="110" spans="1:15" x14ac:dyDescent="0.3">
      <c r="A110" s="317"/>
      <c r="B110" s="315"/>
      <c r="C110" s="321"/>
      <c r="D110" s="302"/>
      <c r="E110" s="302"/>
      <c r="F110" s="302"/>
      <c r="G110" s="302"/>
      <c r="H110" s="321"/>
      <c r="I110" s="317"/>
      <c r="J110" s="323"/>
      <c r="K110" s="324"/>
      <c r="L110" s="317"/>
      <c r="M110" s="323"/>
      <c r="N110" s="317"/>
      <c r="O110" s="317"/>
    </row>
    <row r="111" spans="1:15" hidden="1" x14ac:dyDescent="0.3"/>
  </sheetData>
  <mergeCells count="151">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 ref="B45:B46"/>
    <mergeCell ref="C45:C46"/>
    <mergeCell ref="D45:D46"/>
    <mergeCell ref="E45:E46"/>
    <mergeCell ref="F45:F46"/>
    <mergeCell ref="G45:G46"/>
    <mergeCell ref="H45:H46"/>
    <mergeCell ref="H35:H41"/>
    <mergeCell ref="G42:G43"/>
    <mergeCell ref="H42:H43"/>
    <mergeCell ref="D42:D4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C65:C66"/>
    <mergeCell ref="D65:D66"/>
    <mergeCell ref="E65:E66"/>
    <mergeCell ref="B65:B66"/>
    <mergeCell ref="B5:B6"/>
    <mergeCell ref="C5:C6"/>
    <mergeCell ref="E5:E6"/>
    <mergeCell ref="F5:F6"/>
    <mergeCell ref="G5:G6"/>
    <mergeCell ref="B21:B22"/>
    <mergeCell ref="C21:C22"/>
    <mergeCell ref="E21:E22"/>
    <mergeCell ref="F21:F22"/>
    <mergeCell ref="G21:G22"/>
    <mergeCell ref="B35:B41"/>
    <mergeCell ref="C35:C41"/>
    <mergeCell ref="E35:E41"/>
    <mergeCell ref="F35:F41"/>
    <mergeCell ref="G35:G41"/>
    <mergeCell ref="D35:D41"/>
    <mergeCell ref="B42:B43"/>
    <mergeCell ref="C42:C43"/>
    <mergeCell ref="E42:E43"/>
    <mergeCell ref="F42:F43"/>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E87:E89"/>
    <mergeCell ref="F87:F89"/>
    <mergeCell ref="G87:G89"/>
    <mergeCell ref="H87:H89"/>
    <mergeCell ref="B90:B91"/>
    <mergeCell ref="C90:C91"/>
    <mergeCell ref="E90:E91"/>
    <mergeCell ref="F90:F91"/>
    <mergeCell ref="G90:G91"/>
    <mergeCell ref="H90:H91"/>
    <mergeCell ref="E77:E78"/>
    <mergeCell ref="F77:F78"/>
    <mergeCell ref="G77:G78"/>
    <mergeCell ref="H77:H78"/>
    <mergeCell ref="B99:B101"/>
    <mergeCell ref="C99:C101"/>
    <mergeCell ref="E99:E101"/>
    <mergeCell ref="F99:F101"/>
    <mergeCell ref="G99:G101"/>
    <mergeCell ref="H99:H101"/>
    <mergeCell ref="B81:B86"/>
    <mergeCell ref="C81:C86"/>
    <mergeCell ref="E81:E86"/>
    <mergeCell ref="F81:F86"/>
    <mergeCell ref="G81:G86"/>
    <mergeCell ref="H81:H86"/>
    <mergeCell ref="B94:B96"/>
    <mergeCell ref="C94:C96"/>
    <mergeCell ref="E94:E96"/>
    <mergeCell ref="F94:F96"/>
    <mergeCell ref="G94:G96"/>
    <mergeCell ref="H94:H96"/>
    <mergeCell ref="B87:B89"/>
    <mergeCell ref="C87:C89"/>
    <mergeCell ref="E107:E108"/>
    <mergeCell ref="F107:F108"/>
    <mergeCell ref="G107:G108"/>
    <mergeCell ref="H107:H108"/>
    <mergeCell ref="B104:B105"/>
    <mergeCell ref="C104:C105"/>
    <mergeCell ref="E104:E105"/>
    <mergeCell ref="F104:F105"/>
    <mergeCell ref="G104:G105"/>
    <mergeCell ref="H104:H105"/>
    <mergeCell ref="D77:D78"/>
    <mergeCell ref="D81:D86"/>
    <mergeCell ref="D87:D89"/>
    <mergeCell ref="D90:D91"/>
    <mergeCell ref="D94:D96"/>
    <mergeCell ref="D99:D101"/>
    <mergeCell ref="D104:D105"/>
    <mergeCell ref="D107:D108"/>
    <mergeCell ref="B107:B108"/>
    <mergeCell ref="C107:C108"/>
    <mergeCell ref="B77:B78"/>
    <mergeCell ref="C77:C78"/>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245"/>
  <sheetViews>
    <sheetView zoomScaleNormal="100" workbookViewId="0">
      <pane xSplit="3" ySplit="2" topLeftCell="G3" activePane="bottomRight" state="frozen"/>
      <selection activeCell="C2" sqref="C2"/>
      <selection pane="topRight" activeCell="C2" sqref="C2"/>
      <selection pane="bottomLeft" activeCell="C2" sqref="C2"/>
      <selection pane="bottomRight" activeCell="K13" sqref="K13"/>
    </sheetView>
  </sheetViews>
  <sheetFormatPr baseColWidth="10" defaultColWidth="0" defaultRowHeight="14.4" zeroHeight="1" x14ac:dyDescent="0.3"/>
  <cols>
    <col min="1" max="1" width="2.5546875" customWidth="1"/>
    <col min="2" max="2" width="4.44140625" customWidth="1"/>
    <col min="3" max="3" width="28.5546875" customWidth="1"/>
    <col min="4" max="4" width="10.5546875" customWidth="1"/>
    <col min="5" max="5" width="11.44140625" customWidth="1"/>
    <col min="6" max="6" width="10" customWidth="1"/>
    <col min="7" max="7" width="14.44140625" customWidth="1"/>
    <col min="8" max="8" width="35.5546875" customWidth="1"/>
    <col min="9" max="9" width="64.44140625" customWidth="1"/>
    <col min="10" max="11" width="10" customWidth="1"/>
    <col min="12" max="12" width="57.109375" customWidth="1"/>
    <col min="13" max="13" width="12.44140625" hidden="1" customWidth="1"/>
    <col min="14" max="14" width="11.44140625" customWidth="1"/>
    <col min="15" max="15" width="2.5546875" customWidth="1"/>
    <col min="16" max="16" width="11.44140625" hidden="1"/>
    <col min="16381" max="16384" width="11.44140625" hidden="1"/>
  </cols>
  <sheetData>
    <row r="1" spans="1:15" x14ac:dyDescent="0.3">
      <c r="A1" s="299"/>
      <c r="B1" s="300"/>
      <c r="C1" s="299"/>
      <c r="D1" s="300"/>
      <c r="E1" s="300"/>
      <c r="F1" s="300"/>
      <c r="G1" s="300"/>
      <c r="H1" s="299"/>
      <c r="I1" s="299"/>
      <c r="J1" s="300"/>
      <c r="K1" s="301"/>
      <c r="L1" s="299"/>
      <c r="M1" s="300"/>
      <c r="N1" s="302"/>
      <c r="O1" s="299"/>
    </row>
    <row r="2" spans="1:15" ht="24" x14ac:dyDescent="0.3">
      <c r="A2" s="299"/>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299"/>
    </row>
    <row r="3" spans="1:15" x14ac:dyDescent="0.3">
      <c r="A3" s="299"/>
      <c r="B3" s="87" t="s">
        <v>163</v>
      </c>
      <c r="C3" s="95" t="s">
        <v>163</v>
      </c>
      <c r="D3" s="87"/>
      <c r="E3" s="87" t="s">
        <v>163</v>
      </c>
      <c r="F3" s="87" t="s">
        <v>163</v>
      </c>
      <c r="G3" s="87" t="s">
        <v>163</v>
      </c>
      <c r="H3" s="95" t="s">
        <v>163</v>
      </c>
      <c r="I3" s="152" t="s">
        <v>3057</v>
      </c>
      <c r="J3" s="88" t="s">
        <v>163</v>
      </c>
      <c r="K3" s="88" t="s">
        <v>163</v>
      </c>
      <c r="L3" s="152" t="s">
        <v>163</v>
      </c>
      <c r="M3" s="87"/>
      <c r="N3" s="87" t="s">
        <v>163</v>
      </c>
      <c r="O3" s="299"/>
    </row>
    <row r="4" spans="1:15" x14ac:dyDescent="0.3">
      <c r="A4" s="299"/>
      <c r="B4" s="187" t="s">
        <v>2930</v>
      </c>
      <c r="C4" s="180"/>
      <c r="D4" s="182" t="s">
        <v>163</v>
      </c>
      <c r="E4" s="182" t="s">
        <v>163</v>
      </c>
      <c r="F4" s="182" t="s">
        <v>163</v>
      </c>
      <c r="G4" s="182" t="s">
        <v>163</v>
      </c>
      <c r="H4" s="180" t="s">
        <v>163</v>
      </c>
      <c r="I4" s="211" t="s">
        <v>163</v>
      </c>
      <c r="J4" s="212" t="s">
        <v>163</v>
      </c>
      <c r="K4" s="213" t="s">
        <v>163</v>
      </c>
      <c r="L4" s="179" t="s">
        <v>163</v>
      </c>
      <c r="M4" s="144"/>
      <c r="N4" s="206" t="s">
        <v>163</v>
      </c>
      <c r="O4" s="299"/>
    </row>
    <row r="5" spans="1:15" x14ac:dyDescent="0.3">
      <c r="A5" s="299"/>
      <c r="B5" s="969">
        <v>1</v>
      </c>
      <c r="C5" s="980" t="s">
        <v>206</v>
      </c>
      <c r="D5" s="969" t="s">
        <v>3</v>
      </c>
      <c r="E5" s="969" t="s">
        <v>4</v>
      </c>
      <c r="F5" s="969" t="s">
        <v>12</v>
      </c>
      <c r="G5" s="994" t="s">
        <v>163</v>
      </c>
      <c r="H5" s="992" t="s">
        <v>207</v>
      </c>
      <c r="I5" s="152" t="s">
        <v>2854</v>
      </c>
      <c r="J5" s="151" t="s">
        <v>171</v>
      </c>
      <c r="K5" s="160" t="s">
        <v>2224</v>
      </c>
      <c r="L5" s="152" t="str">
        <f>VLOOKUP(K5,CódigosRetorno!$A$2:$B$1683,2,FALSE)</f>
        <v>El XML no contiene el tag o no existe informacion de UBLVersionID</v>
      </c>
      <c r="M5" s="82" t="s">
        <v>424</v>
      </c>
      <c r="N5" s="166" t="s">
        <v>163</v>
      </c>
      <c r="O5" s="299"/>
    </row>
    <row r="6" spans="1:15" x14ac:dyDescent="0.3">
      <c r="A6" s="299"/>
      <c r="B6" s="970"/>
      <c r="C6" s="981"/>
      <c r="D6" s="970"/>
      <c r="E6" s="970"/>
      <c r="F6" s="970"/>
      <c r="G6" s="995"/>
      <c r="H6" s="993"/>
      <c r="I6" s="167" t="s">
        <v>2931</v>
      </c>
      <c r="J6" s="166" t="s">
        <v>171</v>
      </c>
      <c r="K6" s="83" t="s">
        <v>2225</v>
      </c>
      <c r="L6" s="152" t="str">
        <f>VLOOKUP(K6,CódigosRetorno!$A$2:$B$1683,2,FALSE)</f>
        <v>UBLVersionID - La versión del UBL no es correcta</v>
      </c>
      <c r="M6" s="82" t="s">
        <v>424</v>
      </c>
      <c r="N6" s="166" t="s">
        <v>163</v>
      </c>
      <c r="O6" s="299"/>
    </row>
    <row r="7" spans="1:15" x14ac:dyDescent="0.3">
      <c r="A7" s="299"/>
      <c r="B7" s="969">
        <v>2</v>
      </c>
      <c r="C7" s="980" t="s">
        <v>210</v>
      </c>
      <c r="D7" s="969" t="s">
        <v>3</v>
      </c>
      <c r="E7" s="969" t="s">
        <v>4</v>
      </c>
      <c r="F7" s="969" t="s">
        <v>12</v>
      </c>
      <c r="G7" s="994" t="s">
        <v>163</v>
      </c>
      <c r="H7" s="992" t="s">
        <v>211</v>
      </c>
      <c r="I7" s="152" t="s">
        <v>2854</v>
      </c>
      <c r="J7" s="151" t="s">
        <v>171</v>
      </c>
      <c r="K7" s="160" t="s">
        <v>2222</v>
      </c>
      <c r="L7" s="152" t="str">
        <f>VLOOKUP(K7,CódigosRetorno!$A$2:$B$1683,2,FALSE)</f>
        <v>El XML no contiene el tag o no existe informacion de CustomizationID</v>
      </c>
      <c r="M7" s="82" t="s">
        <v>424</v>
      </c>
      <c r="N7" s="166" t="s">
        <v>163</v>
      </c>
      <c r="O7" s="299"/>
    </row>
    <row r="8" spans="1:15" x14ac:dyDescent="0.3">
      <c r="A8" s="299"/>
      <c r="B8" s="970"/>
      <c r="C8" s="981"/>
      <c r="D8" s="970"/>
      <c r="E8" s="970"/>
      <c r="F8" s="970"/>
      <c r="G8" s="995"/>
      <c r="H8" s="993"/>
      <c r="I8" s="167" t="s">
        <v>2914</v>
      </c>
      <c r="J8" s="151" t="s">
        <v>171</v>
      </c>
      <c r="K8" s="83" t="s">
        <v>2223</v>
      </c>
      <c r="L8" s="152" t="str">
        <f>VLOOKUP(K8,CódigosRetorno!$A$2:$B$1683,2,FALSE)</f>
        <v>CustomizationID - La version del documento no es correcta</v>
      </c>
      <c r="M8" s="82" t="s">
        <v>424</v>
      </c>
      <c r="N8" s="166" t="s">
        <v>163</v>
      </c>
      <c r="O8" s="299"/>
    </row>
    <row r="9" spans="1:15" ht="36" customHeight="1" x14ac:dyDescent="0.3">
      <c r="A9" s="299"/>
      <c r="B9" s="969">
        <v>3</v>
      </c>
      <c r="C9" s="980" t="s">
        <v>5601</v>
      </c>
      <c r="D9" s="969" t="s">
        <v>3</v>
      </c>
      <c r="E9" s="969" t="s">
        <v>4</v>
      </c>
      <c r="F9" s="969" t="s">
        <v>41</v>
      </c>
      <c r="G9" s="999" t="s">
        <v>214</v>
      </c>
      <c r="H9" s="992" t="s">
        <v>215</v>
      </c>
      <c r="I9" s="167" t="s">
        <v>2932</v>
      </c>
      <c r="J9" s="151" t="s">
        <v>171</v>
      </c>
      <c r="K9" s="83" t="s">
        <v>2426</v>
      </c>
      <c r="L9" s="152" t="str">
        <f>VLOOKUP(K9,CódigosRetorno!$A$2:$B$1683,2,FALSE)</f>
        <v>ID - El dato SERIE-CORRELATIVO no cumple con el formato de acuerdo al tipo de comprobante</v>
      </c>
      <c r="M9" s="144"/>
      <c r="N9" s="166" t="s">
        <v>163</v>
      </c>
      <c r="O9" s="299"/>
    </row>
    <row r="10" spans="1:15" ht="12" customHeight="1" x14ac:dyDescent="0.3">
      <c r="A10" s="299"/>
      <c r="B10" s="996"/>
      <c r="C10" s="997"/>
      <c r="D10" s="996"/>
      <c r="E10" s="996"/>
      <c r="F10" s="996"/>
      <c r="G10" s="1006"/>
      <c r="H10" s="1007"/>
      <c r="I10" s="154" t="s">
        <v>2811</v>
      </c>
      <c r="J10" s="160" t="s">
        <v>171</v>
      </c>
      <c r="K10" s="160" t="s">
        <v>2387</v>
      </c>
      <c r="L10" s="152" t="str">
        <f>VLOOKUP(K10,CódigosRetorno!$A$2:$B$1683,2,FALSE)</f>
        <v>Numero de Serie del nombre del archivo no coincide con el consignado en el contenido del archivo XML</v>
      </c>
      <c r="M10" s="144" t="s">
        <v>424</v>
      </c>
      <c r="N10" s="151" t="s">
        <v>163</v>
      </c>
      <c r="O10" s="299"/>
    </row>
    <row r="11" spans="1:15" ht="12" customHeight="1" x14ac:dyDescent="0.3">
      <c r="A11" s="299"/>
      <c r="B11" s="996"/>
      <c r="C11" s="997"/>
      <c r="D11" s="996"/>
      <c r="E11" s="996"/>
      <c r="F11" s="996"/>
      <c r="G11" s="1006"/>
      <c r="H11" s="1007"/>
      <c r="I11" s="154" t="s">
        <v>2812</v>
      </c>
      <c r="J11" s="160" t="s">
        <v>171</v>
      </c>
      <c r="K11" s="160" t="s">
        <v>2386</v>
      </c>
      <c r="L11" s="152" t="str">
        <f>VLOOKUP(K11,CódigosRetorno!$A$2:$B$1683,2,FALSE)</f>
        <v>Número de documento en el nombre del archivo no coincide con el consignado en el contenido del XML</v>
      </c>
      <c r="M11" s="144" t="s">
        <v>424</v>
      </c>
      <c r="N11" s="151" t="s">
        <v>163</v>
      </c>
      <c r="O11" s="299"/>
    </row>
    <row r="12" spans="1:15" ht="36" x14ac:dyDescent="0.3">
      <c r="A12" s="299"/>
      <c r="B12" s="996"/>
      <c r="C12" s="997"/>
      <c r="D12" s="970"/>
      <c r="E12" s="996"/>
      <c r="F12" s="996"/>
      <c r="G12" s="1006"/>
      <c r="H12" s="1007"/>
      <c r="I12" s="152" t="s">
        <v>2933</v>
      </c>
      <c r="J12" s="151" t="s">
        <v>171</v>
      </c>
      <c r="K12" s="160" t="s">
        <v>1333</v>
      </c>
      <c r="L12" s="152" t="str">
        <f>VLOOKUP(K12,CódigosRetorno!$A$2:$B$1683,2,FALSE)</f>
        <v>El documento ya fue presentado anteriormente.</v>
      </c>
      <c r="M12" s="363"/>
      <c r="N12" s="166" t="s">
        <v>2926</v>
      </c>
      <c r="O12" s="299"/>
    </row>
    <row r="13" spans="1:15" ht="36" x14ac:dyDescent="0.3">
      <c r="A13" s="299"/>
      <c r="B13" s="943">
        <v>4</v>
      </c>
      <c r="C13" s="948" t="s">
        <v>19</v>
      </c>
      <c r="D13" s="943" t="s">
        <v>3</v>
      </c>
      <c r="E13" s="943" t="s">
        <v>4</v>
      </c>
      <c r="F13" s="943" t="s">
        <v>20</v>
      </c>
      <c r="G13" s="943" t="s">
        <v>21</v>
      </c>
      <c r="H13" s="948" t="s">
        <v>217</v>
      </c>
      <c r="I13" s="154" t="s">
        <v>7155</v>
      </c>
      <c r="J13" s="160" t="s">
        <v>171</v>
      </c>
      <c r="K13" s="160" t="s">
        <v>2228</v>
      </c>
      <c r="L13" s="152" t="str">
        <f>VLOOKUP(K13,CódigosRetorno!$A$2:$B$1683,2,FALSE)</f>
        <v>Presentacion fuera de fecha</v>
      </c>
      <c r="M13" s="144" t="s">
        <v>185</v>
      </c>
      <c r="N13" s="151" t="s">
        <v>2782</v>
      </c>
      <c r="O13" s="299"/>
    </row>
    <row r="14" spans="1:15" x14ac:dyDescent="0.3">
      <c r="A14" s="299"/>
      <c r="B14" s="145">
        <f>+B13+1</f>
        <v>5</v>
      </c>
      <c r="C14" s="154" t="s">
        <v>1074</v>
      </c>
      <c r="D14" s="144" t="s">
        <v>3</v>
      </c>
      <c r="E14" s="144" t="s">
        <v>8</v>
      </c>
      <c r="F14" s="74" t="s">
        <v>857</v>
      </c>
      <c r="G14" s="84" t="s">
        <v>2777</v>
      </c>
      <c r="H14" s="228" t="s">
        <v>1076</v>
      </c>
      <c r="I14" s="152" t="s">
        <v>2515</v>
      </c>
      <c r="J14" s="144" t="s">
        <v>163</v>
      </c>
      <c r="K14" s="160" t="s">
        <v>163</v>
      </c>
      <c r="L14" s="152" t="str">
        <f>VLOOKUP(K14,CódigosRetorno!$A$2:$B$1683,2,FALSE)</f>
        <v>-</v>
      </c>
      <c r="M14" s="144" t="s">
        <v>163</v>
      </c>
      <c r="N14" s="151" t="s">
        <v>163</v>
      </c>
      <c r="O14" s="299"/>
    </row>
    <row r="15" spans="1:15" x14ac:dyDescent="0.3">
      <c r="A15" s="299"/>
      <c r="B15" s="969">
        <f>+B14+1</f>
        <v>6</v>
      </c>
      <c r="C15" s="980" t="s">
        <v>220</v>
      </c>
      <c r="D15" s="969" t="s">
        <v>3</v>
      </c>
      <c r="E15" s="969" t="s">
        <v>4</v>
      </c>
      <c r="F15" s="969" t="s">
        <v>9</v>
      </c>
      <c r="G15" s="969" t="s">
        <v>5704</v>
      </c>
      <c r="H15" s="980" t="s">
        <v>221</v>
      </c>
      <c r="I15" s="152" t="s">
        <v>2854</v>
      </c>
      <c r="J15" s="151" t="s">
        <v>171</v>
      </c>
      <c r="K15" s="160" t="s">
        <v>2366</v>
      </c>
      <c r="L15" s="152" t="str">
        <f>VLOOKUP(K15,CódigosRetorno!$A$2:$B$1683,2,FALSE)</f>
        <v>El XML no contiene informacion en el tag DespatchAdviceTypeCode.</v>
      </c>
      <c r="M15" s="144"/>
      <c r="N15" s="166" t="s">
        <v>163</v>
      </c>
      <c r="O15" s="299"/>
    </row>
    <row r="16" spans="1:15" x14ac:dyDescent="0.3">
      <c r="A16" s="299"/>
      <c r="B16" s="970"/>
      <c r="C16" s="981"/>
      <c r="D16" s="970"/>
      <c r="E16" s="970"/>
      <c r="F16" s="970"/>
      <c r="G16" s="970"/>
      <c r="H16" s="981"/>
      <c r="I16" s="167" t="s">
        <v>2934</v>
      </c>
      <c r="J16" s="151" t="s">
        <v>171</v>
      </c>
      <c r="K16" s="83" t="s">
        <v>2364</v>
      </c>
      <c r="L16" s="152" t="str">
        <f>VLOOKUP(K16,CódigosRetorno!$A$2:$B$1683,2,FALSE)</f>
        <v>DespatchAdviceTypeCode - El valor del tipo de guía es inválido.</v>
      </c>
      <c r="M16" s="82"/>
      <c r="N16" s="166" t="s">
        <v>163</v>
      </c>
      <c r="O16" s="299"/>
    </row>
    <row r="17" spans="1:15" ht="36" x14ac:dyDescent="0.3">
      <c r="A17" s="299"/>
      <c r="B17" s="163">
        <f>+B15+1</f>
        <v>7</v>
      </c>
      <c r="C17" s="154" t="s">
        <v>223</v>
      </c>
      <c r="D17" s="151" t="s">
        <v>3</v>
      </c>
      <c r="E17" s="151" t="s">
        <v>8</v>
      </c>
      <c r="F17" s="151" t="s">
        <v>54</v>
      </c>
      <c r="G17" s="81" t="s">
        <v>163</v>
      </c>
      <c r="H17" s="91" t="s">
        <v>224</v>
      </c>
      <c r="I17" s="593" t="s">
        <v>6527</v>
      </c>
      <c r="J17" s="587" t="s">
        <v>1075</v>
      </c>
      <c r="K17" s="373" t="s">
        <v>1096</v>
      </c>
      <c r="L17" s="152" t="str">
        <f>VLOOKUP(K17,CódigosRetorno!$A$2:$B$1683,2,FALSE)</f>
        <v>cbc:Note - El campo observaciones supera la cantidad maxima especificada (250 carácteres).</v>
      </c>
      <c r="M17" s="144"/>
      <c r="N17" s="166" t="s">
        <v>163</v>
      </c>
      <c r="O17" s="299"/>
    </row>
    <row r="18" spans="1:15" ht="24" x14ac:dyDescent="0.3">
      <c r="A18" s="299"/>
      <c r="B18" s="182" t="s">
        <v>226</v>
      </c>
      <c r="C18" s="191" t="s">
        <v>802</v>
      </c>
      <c r="D18" s="186" t="s">
        <v>3</v>
      </c>
      <c r="E18" s="186" t="s">
        <v>8</v>
      </c>
      <c r="F18" s="214" t="s">
        <v>163</v>
      </c>
      <c r="G18" s="212" t="s">
        <v>163</v>
      </c>
      <c r="H18" s="215" t="s">
        <v>227</v>
      </c>
      <c r="I18" s="179" t="s">
        <v>6427</v>
      </c>
      <c r="J18" s="186" t="s">
        <v>171</v>
      </c>
      <c r="K18" s="185" t="s">
        <v>1543</v>
      </c>
      <c r="L18" s="179" t="str">
        <f>VLOOKUP(K18,CódigosRetorno!$A$2:$B$1683,2,FALSE)</f>
        <v>No debe existir mas de una referencia en guía dada de baja.</v>
      </c>
      <c r="M18" s="144"/>
      <c r="N18" s="206" t="s">
        <v>163</v>
      </c>
      <c r="O18" s="299"/>
    </row>
    <row r="19" spans="1:15" ht="44.4" customHeight="1" x14ac:dyDescent="0.3">
      <c r="A19" s="299"/>
      <c r="B19" s="145">
        <f>+B17+1</f>
        <v>8</v>
      </c>
      <c r="C19" s="148" t="s">
        <v>5602</v>
      </c>
      <c r="D19" s="151" t="s">
        <v>3</v>
      </c>
      <c r="E19" s="145" t="s">
        <v>4</v>
      </c>
      <c r="F19" s="145" t="s">
        <v>41</v>
      </c>
      <c r="G19" s="145" t="s">
        <v>228</v>
      </c>
      <c r="H19" s="148" t="s">
        <v>229</v>
      </c>
      <c r="I19" s="167" t="s">
        <v>2935</v>
      </c>
      <c r="J19" s="151" t="s">
        <v>171</v>
      </c>
      <c r="K19" s="83" t="s">
        <v>2358</v>
      </c>
      <c r="L19" s="152" t="str">
        <f>VLOOKUP(K19,CódigosRetorno!$A$2:$B$1683,2,FALSE)</f>
        <v>cac:OrderReference - Numero de serie del documento no cumple con un formato valido (EG01 ó TXXX).</v>
      </c>
      <c r="M19" s="82"/>
      <c r="N19" s="166" t="s">
        <v>163</v>
      </c>
      <c r="O19" s="299"/>
    </row>
    <row r="20" spans="1:15" ht="24" x14ac:dyDescent="0.3">
      <c r="A20" s="299"/>
      <c r="B20" s="969">
        <f>+B19+1</f>
        <v>9</v>
      </c>
      <c r="C20" s="980" t="s">
        <v>231</v>
      </c>
      <c r="D20" s="969" t="s">
        <v>3</v>
      </c>
      <c r="E20" s="969" t="s">
        <v>4</v>
      </c>
      <c r="F20" s="969" t="s">
        <v>9</v>
      </c>
      <c r="G20" s="969" t="s">
        <v>5704</v>
      </c>
      <c r="H20" s="980" t="s">
        <v>232</v>
      </c>
      <c r="I20" s="152" t="s">
        <v>2854</v>
      </c>
      <c r="J20" s="151" t="s">
        <v>171</v>
      </c>
      <c r="K20" s="160" t="s">
        <v>2356</v>
      </c>
      <c r="L20" s="152" t="str">
        <f>VLOOKUP(K20,CódigosRetorno!$A$2:$B$1683,2,FALSE)</f>
        <v>cac:OrderReference - El XML no contiene informacion en el código de tipo de documento (cbc:OrderTypeCode).</v>
      </c>
      <c r="M20" s="144"/>
      <c r="N20" s="166" t="s">
        <v>163</v>
      </c>
      <c r="O20" s="299"/>
    </row>
    <row r="21" spans="1:15" x14ac:dyDescent="0.3">
      <c r="A21" s="299"/>
      <c r="B21" s="970"/>
      <c r="C21" s="981"/>
      <c r="D21" s="970"/>
      <c r="E21" s="970"/>
      <c r="F21" s="970"/>
      <c r="G21" s="970"/>
      <c r="H21" s="981"/>
      <c r="I21" s="167" t="s">
        <v>2934</v>
      </c>
      <c r="J21" s="151" t="s">
        <v>171</v>
      </c>
      <c r="K21" s="83" t="s">
        <v>1539</v>
      </c>
      <c r="L21" s="152" t="str">
        <f>VLOOKUP(K21,CódigosRetorno!$A$2:$B$1683,2,FALSE)</f>
        <v>El tipo de documento relacionado es incorrecto (ver catalogo nro 21).</v>
      </c>
      <c r="M21" s="82"/>
      <c r="N21" s="166" t="s">
        <v>163</v>
      </c>
      <c r="O21" s="299"/>
    </row>
    <row r="22" spans="1:15" ht="36" x14ac:dyDescent="0.3">
      <c r="A22" s="299"/>
      <c r="B22" s="163">
        <f>+B20+1</f>
        <v>10</v>
      </c>
      <c r="C22" s="154" t="s">
        <v>234</v>
      </c>
      <c r="D22" s="151" t="s">
        <v>3</v>
      </c>
      <c r="E22" s="151" t="s">
        <v>8</v>
      </c>
      <c r="F22" s="151" t="s">
        <v>235</v>
      </c>
      <c r="G22" s="81" t="s">
        <v>163</v>
      </c>
      <c r="H22" s="91" t="s">
        <v>236</v>
      </c>
      <c r="I22" s="503" t="s">
        <v>6528</v>
      </c>
      <c r="J22" s="779" t="s">
        <v>1075</v>
      </c>
      <c r="K22" s="373" t="s">
        <v>1095</v>
      </c>
      <c r="L22" s="152" t="str">
        <f>VLOOKUP(K22,CódigosRetorno!$A$2:$B$1683,2,FALSE)</f>
        <v>cac:OrderReference - El campo Tipo de documento (descripción) supera la cantidad maxima especificada (50 carácteres).</v>
      </c>
      <c r="M22" s="144"/>
      <c r="N22" s="166" t="s">
        <v>163</v>
      </c>
      <c r="O22" s="299"/>
    </row>
    <row r="23" spans="1:15" ht="24" x14ac:dyDescent="0.3">
      <c r="A23" s="299"/>
      <c r="B23" s="182" t="s">
        <v>238</v>
      </c>
      <c r="C23" s="191" t="s">
        <v>5603</v>
      </c>
      <c r="D23" s="186" t="s">
        <v>3</v>
      </c>
      <c r="E23" s="186" t="s">
        <v>8</v>
      </c>
      <c r="F23" s="182" t="s">
        <v>163</v>
      </c>
      <c r="G23" s="182" t="s">
        <v>163</v>
      </c>
      <c r="H23" s="191" t="s">
        <v>163</v>
      </c>
      <c r="I23" s="180" t="s">
        <v>163</v>
      </c>
      <c r="J23" s="186" t="s">
        <v>163</v>
      </c>
      <c r="K23" s="216" t="s">
        <v>163</v>
      </c>
      <c r="L23" s="179" t="str">
        <f>VLOOKUP(K23,CódigosRetorno!$A$2:$B$1683,2,FALSE)</f>
        <v>-</v>
      </c>
      <c r="M23" s="166" t="s">
        <v>163</v>
      </c>
      <c r="N23" s="206" t="s">
        <v>163</v>
      </c>
      <c r="O23" s="299"/>
    </row>
    <row r="24" spans="1:15" ht="30.6" customHeight="1" x14ac:dyDescent="0.3">
      <c r="A24" s="299"/>
      <c r="B24" s="969">
        <f>+B22+1</f>
        <v>11</v>
      </c>
      <c r="C24" s="980" t="s">
        <v>5604</v>
      </c>
      <c r="D24" s="969" t="s">
        <v>3</v>
      </c>
      <c r="E24" s="969" t="s">
        <v>4</v>
      </c>
      <c r="F24" s="969" t="s">
        <v>138</v>
      </c>
      <c r="G24" s="994" t="s">
        <v>163</v>
      </c>
      <c r="H24" s="980" t="s">
        <v>239</v>
      </c>
      <c r="I24" s="152" t="s">
        <v>5176</v>
      </c>
      <c r="J24" s="151" t="s">
        <v>171</v>
      </c>
      <c r="K24" s="80" t="s">
        <v>1515</v>
      </c>
      <c r="L24" s="152" t="str">
        <f>VLOOKUP(K24,CódigosRetorno!$A$2:$B$1683,2,FALSE)</f>
        <v>El valor ingresado como numero de DAM no cumple con el estandar.</v>
      </c>
      <c r="M24" s="144"/>
      <c r="N24" s="166" t="s">
        <v>163</v>
      </c>
      <c r="O24" s="299"/>
    </row>
    <row r="25" spans="1:15" ht="24" x14ac:dyDescent="0.3">
      <c r="A25" s="299"/>
      <c r="B25" s="996"/>
      <c r="C25" s="997"/>
      <c r="D25" s="970"/>
      <c r="E25" s="996"/>
      <c r="F25" s="996"/>
      <c r="G25" s="998"/>
      <c r="H25" s="997"/>
      <c r="I25" s="152" t="s">
        <v>2961</v>
      </c>
      <c r="J25" s="151" t="s">
        <v>1075</v>
      </c>
      <c r="K25" s="160" t="s">
        <v>1090</v>
      </c>
      <c r="L25" s="152" t="str">
        <f>VLOOKUP(K25,CódigosRetorno!$A$2:$B$1683,2,FALSE)</f>
        <v>Para el motivo de traslado, no se consigna información en el numero de DAM.</v>
      </c>
      <c r="M25" s="144"/>
      <c r="N25" s="166" t="s">
        <v>163</v>
      </c>
      <c r="O25" s="299"/>
    </row>
    <row r="26" spans="1:15" ht="24" x14ac:dyDescent="0.3">
      <c r="A26" s="299"/>
      <c r="B26" s="969">
        <f>+B24+1</f>
        <v>12</v>
      </c>
      <c r="C26" s="980" t="s">
        <v>2960</v>
      </c>
      <c r="D26" s="969" t="s">
        <v>3</v>
      </c>
      <c r="E26" s="969" t="s">
        <v>4</v>
      </c>
      <c r="F26" s="969" t="s">
        <v>9</v>
      </c>
      <c r="G26" s="969" t="s">
        <v>5718</v>
      </c>
      <c r="H26" s="980" t="s">
        <v>240</v>
      </c>
      <c r="I26" s="152" t="s">
        <v>2854</v>
      </c>
      <c r="J26" s="151" t="s">
        <v>171</v>
      </c>
      <c r="K26" s="160" t="s">
        <v>2353</v>
      </c>
      <c r="L26" s="152" t="str">
        <f>VLOOKUP(K26,CódigosRetorno!$A$2:$B$1683,2,FALSE)</f>
        <v>cac:AdditionalDocumentReference - El XML no contiene el tag o no existe información en el tipo de documento adicional (cbc:DocumentTypeCode).</v>
      </c>
      <c r="M26" s="144"/>
      <c r="N26" s="166" t="s">
        <v>163</v>
      </c>
      <c r="O26" s="299"/>
    </row>
    <row r="27" spans="1:15" ht="24" x14ac:dyDescent="0.3">
      <c r="A27" s="299"/>
      <c r="B27" s="970"/>
      <c r="C27" s="981"/>
      <c r="D27" s="970"/>
      <c r="E27" s="970"/>
      <c r="F27" s="970"/>
      <c r="G27" s="970"/>
      <c r="H27" s="981"/>
      <c r="I27" s="152" t="s">
        <v>2936</v>
      </c>
      <c r="J27" s="151" t="s">
        <v>171</v>
      </c>
      <c r="K27" s="80" t="s">
        <v>1539</v>
      </c>
      <c r="L27" s="152" t="str">
        <f>VLOOKUP(K27,CódigosRetorno!$A$2:$B$1683,2,FALSE)</f>
        <v>El tipo de documento relacionado es incorrecto (ver catalogo nro 21).</v>
      </c>
      <c r="M27" s="144"/>
      <c r="N27" s="166" t="s">
        <v>2939</v>
      </c>
      <c r="O27" s="299"/>
    </row>
    <row r="28" spans="1:15" ht="24" x14ac:dyDescent="0.3">
      <c r="A28" s="299"/>
      <c r="B28" s="182" t="s">
        <v>241</v>
      </c>
      <c r="C28" s="191" t="s">
        <v>242</v>
      </c>
      <c r="D28" s="186" t="s">
        <v>3</v>
      </c>
      <c r="E28" s="186" t="s">
        <v>8</v>
      </c>
      <c r="F28" s="182" t="s">
        <v>163</v>
      </c>
      <c r="G28" s="182" t="s">
        <v>163</v>
      </c>
      <c r="H28" s="191" t="s">
        <v>163</v>
      </c>
      <c r="I28" s="180" t="s">
        <v>163</v>
      </c>
      <c r="J28" s="186" t="s">
        <v>163</v>
      </c>
      <c r="K28" s="216" t="s">
        <v>163</v>
      </c>
      <c r="L28" s="179" t="str">
        <f>VLOOKUP(K28,CódigosRetorno!$A$2:$B$1683,2,FALSE)</f>
        <v>-</v>
      </c>
      <c r="M28" s="166" t="s">
        <v>163</v>
      </c>
      <c r="N28" s="206" t="s">
        <v>163</v>
      </c>
      <c r="O28" s="299"/>
    </row>
    <row r="29" spans="1:15" ht="24" x14ac:dyDescent="0.3">
      <c r="A29" s="299"/>
      <c r="B29" s="969">
        <f>+B26+1</f>
        <v>13</v>
      </c>
      <c r="C29" s="980" t="s">
        <v>5604</v>
      </c>
      <c r="D29" s="969" t="s">
        <v>3</v>
      </c>
      <c r="E29" s="969" t="s">
        <v>4</v>
      </c>
      <c r="F29" s="969" t="s">
        <v>138</v>
      </c>
      <c r="G29" s="994" t="s">
        <v>163</v>
      </c>
      <c r="H29" s="980" t="s">
        <v>239</v>
      </c>
      <c r="I29" s="152" t="s">
        <v>2940</v>
      </c>
      <c r="J29" s="151" t="s">
        <v>171</v>
      </c>
      <c r="K29" s="160" t="s">
        <v>2355</v>
      </c>
      <c r="L29" s="152" t="str">
        <f>VLOOKUP(K29,CódigosRetorno!$A$2:$B$1683,2,FALSE)</f>
        <v>cac:AdditionalDocumentReference - El XML no contiene el tag o no existe información en el numero de documento adicional (cbc:ID).</v>
      </c>
      <c r="M29" s="144"/>
      <c r="N29" s="166" t="s">
        <v>163</v>
      </c>
      <c r="O29" s="299"/>
    </row>
    <row r="30" spans="1:15" ht="24" x14ac:dyDescent="0.3">
      <c r="A30" s="299"/>
      <c r="B30" s="970"/>
      <c r="C30" s="981"/>
      <c r="D30" s="970"/>
      <c r="E30" s="970"/>
      <c r="F30" s="970"/>
      <c r="G30" s="995"/>
      <c r="H30" s="981"/>
      <c r="I30" s="152" t="s">
        <v>2962</v>
      </c>
      <c r="J30" s="151" t="s">
        <v>1075</v>
      </c>
      <c r="K30" s="160" t="s">
        <v>1088</v>
      </c>
      <c r="L30" s="152" t="str">
        <f>VLOOKUP(K30,CódigosRetorno!$A$2:$B$1683,2,FALSE)</f>
        <v>Para el motivo de traslado, no se consigna información del manifiesto de carga.</v>
      </c>
      <c r="M30" s="144"/>
      <c r="N30" s="166" t="s">
        <v>163</v>
      </c>
      <c r="O30" s="299"/>
    </row>
    <row r="31" spans="1:15" ht="24" x14ac:dyDescent="0.3">
      <c r="A31" s="299"/>
      <c r="B31" s="151">
        <f>+B29+1</f>
        <v>14</v>
      </c>
      <c r="C31" s="154" t="s">
        <v>2960</v>
      </c>
      <c r="D31" s="151" t="s">
        <v>3</v>
      </c>
      <c r="E31" s="151" t="s">
        <v>4</v>
      </c>
      <c r="F31" s="151" t="s">
        <v>9</v>
      </c>
      <c r="G31" s="151" t="s">
        <v>5718</v>
      </c>
      <c r="H31" s="91" t="s">
        <v>240</v>
      </c>
      <c r="I31" s="152" t="s">
        <v>2515</v>
      </c>
      <c r="J31" s="144" t="s">
        <v>163</v>
      </c>
      <c r="K31" s="160" t="s">
        <v>163</v>
      </c>
      <c r="L31" s="152" t="str">
        <f>VLOOKUP(K31,CódigosRetorno!$A$2:$B$1683,2,FALSE)</f>
        <v>-</v>
      </c>
      <c r="M31" s="144" t="s">
        <v>163</v>
      </c>
      <c r="N31" s="151" t="s">
        <v>163</v>
      </c>
      <c r="O31" s="299"/>
    </row>
    <row r="32" spans="1:15" ht="36" x14ac:dyDescent="0.3">
      <c r="A32" s="299"/>
      <c r="B32" s="181" t="s">
        <v>243</v>
      </c>
      <c r="C32" s="191" t="s">
        <v>244</v>
      </c>
      <c r="D32" s="186" t="s">
        <v>3</v>
      </c>
      <c r="E32" s="186" t="s">
        <v>8</v>
      </c>
      <c r="F32" s="214" t="s">
        <v>163</v>
      </c>
      <c r="G32" s="212" t="s">
        <v>163</v>
      </c>
      <c r="H32" s="215" t="s">
        <v>163</v>
      </c>
      <c r="I32" s="179" t="s">
        <v>163</v>
      </c>
      <c r="J32" s="186" t="s">
        <v>163</v>
      </c>
      <c r="K32" s="185" t="s">
        <v>163</v>
      </c>
      <c r="L32" s="179" t="str">
        <f>VLOOKUP(K32,CódigosRetorno!$A$2:$B$1683,2,FALSE)</f>
        <v>-</v>
      </c>
      <c r="M32" s="144"/>
      <c r="N32" s="206" t="s">
        <v>163</v>
      </c>
      <c r="O32" s="299"/>
    </row>
    <row r="33" spans="1:15" ht="24" x14ac:dyDescent="0.3">
      <c r="A33" s="299"/>
      <c r="B33" s="151">
        <f>+B31+1</f>
        <v>15</v>
      </c>
      <c r="C33" s="154" t="s">
        <v>5604</v>
      </c>
      <c r="D33" s="151" t="s">
        <v>3</v>
      </c>
      <c r="E33" s="151" t="s">
        <v>4</v>
      </c>
      <c r="F33" s="151" t="s">
        <v>138</v>
      </c>
      <c r="G33" s="81" t="s">
        <v>163</v>
      </c>
      <c r="H33" s="91" t="s">
        <v>239</v>
      </c>
      <c r="I33" s="152" t="s">
        <v>3141</v>
      </c>
      <c r="J33" s="151" t="s">
        <v>171</v>
      </c>
      <c r="K33" s="160" t="s">
        <v>1537</v>
      </c>
      <c r="L33" s="152" t="str">
        <f>VLOOKUP(K33,CódigosRetorno!$A$2:$B$1683,2,FALSE)</f>
        <v>El numero de documento relacionado no cumple con el estandar.</v>
      </c>
      <c r="M33" s="144"/>
      <c r="N33" s="166" t="s">
        <v>163</v>
      </c>
      <c r="O33" s="299"/>
    </row>
    <row r="34" spans="1:15" ht="24" x14ac:dyDescent="0.3">
      <c r="A34" s="299"/>
      <c r="B34" s="151">
        <f>+B33+1</f>
        <v>16</v>
      </c>
      <c r="C34" s="154" t="s">
        <v>2960</v>
      </c>
      <c r="D34" s="151" t="s">
        <v>3</v>
      </c>
      <c r="E34" s="151" t="s">
        <v>4</v>
      </c>
      <c r="F34" s="151" t="s">
        <v>9</v>
      </c>
      <c r="G34" s="151" t="s">
        <v>5718</v>
      </c>
      <c r="H34" s="91" t="s">
        <v>240</v>
      </c>
      <c r="I34" s="152" t="s">
        <v>2515</v>
      </c>
      <c r="J34" s="144" t="s">
        <v>163</v>
      </c>
      <c r="K34" s="160" t="s">
        <v>163</v>
      </c>
      <c r="L34" s="152" t="str">
        <f>VLOOKUP(K34,CódigosRetorno!$A$2:$B$1683,2,FALSE)</f>
        <v>-</v>
      </c>
      <c r="M34" s="144" t="s">
        <v>163</v>
      </c>
      <c r="N34" s="151" t="s">
        <v>163</v>
      </c>
      <c r="O34" s="299"/>
    </row>
    <row r="35" spans="1:15" x14ac:dyDescent="0.3">
      <c r="A35" s="299"/>
      <c r="B35" s="181" t="s">
        <v>245</v>
      </c>
      <c r="C35" s="191" t="s">
        <v>39</v>
      </c>
      <c r="D35" s="181" t="s">
        <v>3</v>
      </c>
      <c r="E35" s="181" t="s">
        <v>4</v>
      </c>
      <c r="F35" s="182" t="s">
        <v>163</v>
      </c>
      <c r="G35" s="217" t="s">
        <v>163</v>
      </c>
      <c r="H35" s="218" t="s">
        <v>163</v>
      </c>
      <c r="I35" s="219" t="s">
        <v>163</v>
      </c>
      <c r="J35" s="186" t="s">
        <v>163</v>
      </c>
      <c r="K35" s="220" t="s">
        <v>163</v>
      </c>
      <c r="L35" s="179" t="str">
        <f>VLOOKUP(K35,CódigosRetorno!$A$2:$B$1683,2,FALSE)</f>
        <v>-</v>
      </c>
      <c r="M35" s="144"/>
      <c r="N35" s="206" t="s">
        <v>163</v>
      </c>
      <c r="O35" s="299"/>
    </row>
    <row r="36" spans="1:15" x14ac:dyDescent="0.3">
      <c r="A36" s="299"/>
      <c r="B36" s="151">
        <f>+B34+1</f>
        <v>17</v>
      </c>
      <c r="C36" s="152" t="s">
        <v>39</v>
      </c>
      <c r="D36" s="144" t="s">
        <v>3</v>
      </c>
      <c r="E36" s="144" t="s">
        <v>4</v>
      </c>
      <c r="F36" s="151" t="s">
        <v>22</v>
      </c>
      <c r="G36" s="144" t="s">
        <v>163</v>
      </c>
      <c r="H36" s="152" t="s">
        <v>163</v>
      </c>
      <c r="I36" s="152" t="s">
        <v>3061</v>
      </c>
      <c r="J36" s="83" t="s">
        <v>163</v>
      </c>
      <c r="K36" s="83" t="s">
        <v>163</v>
      </c>
      <c r="L36" s="152" t="str">
        <f>VLOOKUP(K36,CódigosRetorno!$A$2:$B$1683,2,FALSE)</f>
        <v>-</v>
      </c>
      <c r="M36" s="166"/>
      <c r="N36" s="151" t="s">
        <v>163</v>
      </c>
      <c r="O36" s="299"/>
    </row>
    <row r="37" spans="1:15" x14ac:dyDescent="0.3">
      <c r="A37" s="299"/>
      <c r="B37" s="181" t="s">
        <v>247</v>
      </c>
      <c r="C37" s="180" t="s">
        <v>248</v>
      </c>
      <c r="D37" s="181" t="s">
        <v>3</v>
      </c>
      <c r="E37" s="181" t="s">
        <v>4</v>
      </c>
      <c r="F37" s="182" t="s">
        <v>163</v>
      </c>
      <c r="G37" s="182" t="s">
        <v>163</v>
      </c>
      <c r="H37" s="218" t="s">
        <v>163</v>
      </c>
      <c r="I37" s="219" t="s">
        <v>163</v>
      </c>
      <c r="J37" s="186" t="s">
        <v>163</v>
      </c>
      <c r="K37" s="220" t="s">
        <v>163</v>
      </c>
      <c r="L37" s="179" t="str">
        <f>VLOOKUP(K37,CódigosRetorno!$A$2:$B$1683,2,FALSE)</f>
        <v>-</v>
      </c>
      <c r="M37" s="144"/>
      <c r="N37" s="206" t="s">
        <v>163</v>
      </c>
      <c r="O37" s="299"/>
    </row>
    <row r="38" spans="1:15" ht="24" x14ac:dyDescent="0.3">
      <c r="A38" s="299"/>
      <c r="B38" s="145">
        <f>+B36+1</f>
        <v>18</v>
      </c>
      <c r="C38" s="148" t="s">
        <v>5605</v>
      </c>
      <c r="D38" s="237" t="s">
        <v>3</v>
      </c>
      <c r="E38" s="145" t="s">
        <v>4</v>
      </c>
      <c r="F38" s="237" t="s">
        <v>163</v>
      </c>
      <c r="G38" s="358" t="s">
        <v>163</v>
      </c>
      <c r="H38" s="148" t="s">
        <v>249</v>
      </c>
      <c r="I38" s="152" t="s">
        <v>2511</v>
      </c>
      <c r="J38" s="160" t="s">
        <v>171</v>
      </c>
      <c r="K38" s="162" t="s">
        <v>2388</v>
      </c>
      <c r="L38" s="152" t="str">
        <f>VLOOKUP(K38,CódigosRetorno!$A$2:$B$1683,2,FALSE)</f>
        <v>Número de RUC del nombre del archivo no coincide con el consignado en el contenido del archivo XML</v>
      </c>
      <c r="M38" s="144"/>
      <c r="N38" s="166" t="s">
        <v>163</v>
      </c>
      <c r="O38" s="299"/>
    </row>
    <row r="39" spans="1:15" ht="12" customHeight="1" x14ac:dyDescent="0.3">
      <c r="A39" s="299"/>
      <c r="B39" s="969">
        <f>+B38+1</f>
        <v>19</v>
      </c>
      <c r="C39" s="980" t="s">
        <v>2952</v>
      </c>
      <c r="D39" s="989" t="s">
        <v>3</v>
      </c>
      <c r="E39" s="969" t="s">
        <v>4</v>
      </c>
      <c r="F39" s="969" t="s">
        <v>10</v>
      </c>
      <c r="G39" s="969" t="s">
        <v>5701</v>
      </c>
      <c r="H39" s="1004" t="s">
        <v>251</v>
      </c>
      <c r="I39" s="152" t="s">
        <v>2854</v>
      </c>
      <c r="J39" s="151" t="s">
        <v>171</v>
      </c>
      <c r="K39" s="160" t="s">
        <v>1623</v>
      </c>
      <c r="L39" s="152" t="str">
        <f>VLOOKUP(K39,CódigosRetorno!$A$2:$B$1683,2,FALSE)</f>
        <v>El XML no contiene el atributo o no existe información del tipo de documento del emisor</v>
      </c>
      <c r="M39" s="144"/>
      <c r="N39" s="166" t="s">
        <v>163</v>
      </c>
      <c r="O39" s="299"/>
    </row>
    <row r="40" spans="1:15" ht="26.25" customHeight="1" x14ac:dyDescent="0.3">
      <c r="A40" s="299"/>
      <c r="B40" s="970"/>
      <c r="C40" s="981"/>
      <c r="D40" s="990"/>
      <c r="E40" s="970"/>
      <c r="F40" s="970"/>
      <c r="G40" s="970"/>
      <c r="H40" s="1005"/>
      <c r="I40" s="167" t="s">
        <v>2941</v>
      </c>
      <c r="J40" s="151" t="s">
        <v>171</v>
      </c>
      <c r="K40" s="160" t="s">
        <v>788</v>
      </c>
      <c r="L40" s="152" t="str">
        <f>VLOOKUP(K40,CódigosRetorno!$A$2:$B$1683,2,FALSE)</f>
        <v>El tipo de documento no es aceptado.</v>
      </c>
      <c r="M40" s="82"/>
      <c r="N40" s="166" t="s">
        <v>163</v>
      </c>
      <c r="O40" s="299"/>
    </row>
    <row r="41" spans="1:15" ht="24" x14ac:dyDescent="0.3">
      <c r="A41" s="299"/>
      <c r="B41" s="969">
        <f>+B39+1</f>
        <v>20</v>
      </c>
      <c r="C41" s="980" t="s">
        <v>2953</v>
      </c>
      <c r="D41" s="989" t="s">
        <v>3</v>
      </c>
      <c r="E41" s="969" t="s">
        <v>4</v>
      </c>
      <c r="F41" s="969" t="s">
        <v>5</v>
      </c>
      <c r="G41" s="994" t="s">
        <v>163</v>
      </c>
      <c r="H41" s="980" t="s">
        <v>252</v>
      </c>
      <c r="I41" s="152" t="s">
        <v>2854</v>
      </c>
      <c r="J41" s="151" t="s">
        <v>171</v>
      </c>
      <c r="K41" s="160" t="s">
        <v>2385</v>
      </c>
      <c r="L41" s="152" t="str">
        <f>VLOOKUP(K41,CódigosRetorno!$A$2:$B$1683,2,FALSE)</f>
        <v>El XML no contiene el tag o no existe informacion de RegistrationName del emisor del documento</v>
      </c>
      <c r="M41" s="144"/>
      <c r="N41" s="166" t="s">
        <v>163</v>
      </c>
      <c r="O41" s="299"/>
    </row>
    <row r="42" spans="1:15" ht="36" x14ac:dyDescent="0.3">
      <c r="A42" s="299"/>
      <c r="B42" s="996"/>
      <c r="C42" s="997"/>
      <c r="D42" s="991"/>
      <c r="E42" s="996"/>
      <c r="F42" s="996"/>
      <c r="G42" s="998"/>
      <c r="H42" s="997"/>
      <c r="I42" s="775" t="s">
        <v>6512</v>
      </c>
      <c r="J42" s="771" t="s">
        <v>171</v>
      </c>
      <c r="K42" s="422" t="s">
        <v>2384</v>
      </c>
      <c r="L42" s="768" t="str">
        <f>VLOOKUP(K42,CódigosRetorno!$A$2:$B$1683,2,FALSE)</f>
        <v>RegistrationName - El nombre o razon social del emisor no cumple con el estandar</v>
      </c>
      <c r="M42" s="770"/>
      <c r="N42" s="769" t="s">
        <v>163</v>
      </c>
      <c r="O42" s="299"/>
    </row>
    <row r="43" spans="1:15" ht="36" x14ac:dyDescent="0.3">
      <c r="A43" s="299"/>
      <c r="B43" s="970"/>
      <c r="C43" s="981"/>
      <c r="D43" s="990"/>
      <c r="E43" s="970"/>
      <c r="F43" s="970"/>
      <c r="G43" s="995"/>
      <c r="H43" s="981"/>
      <c r="I43" s="595" t="s">
        <v>6512</v>
      </c>
      <c r="J43" s="587" t="s">
        <v>1075</v>
      </c>
      <c r="K43" s="384" t="s">
        <v>6763</v>
      </c>
      <c r="L43" s="152" t="str">
        <f>VLOOKUP(K43,CódigosRetorno!$A$2:$B$1683,2,FALSE)</f>
        <v>RegistrationName - El nombre o razon social del emisor no cumple con el estandar</v>
      </c>
      <c r="M43" s="82"/>
      <c r="N43" s="166" t="s">
        <v>163</v>
      </c>
      <c r="O43" s="299"/>
    </row>
    <row r="44" spans="1:15" x14ac:dyDescent="0.3">
      <c r="A44" s="299"/>
      <c r="B44" s="181" t="s">
        <v>253</v>
      </c>
      <c r="C44" s="180" t="s">
        <v>157</v>
      </c>
      <c r="D44" s="181" t="s">
        <v>3</v>
      </c>
      <c r="E44" s="181" t="s">
        <v>4</v>
      </c>
      <c r="F44" s="182" t="s">
        <v>163</v>
      </c>
      <c r="G44" s="182" t="s">
        <v>163</v>
      </c>
      <c r="H44" s="218" t="s">
        <v>163</v>
      </c>
      <c r="I44" s="219" t="s">
        <v>163</v>
      </c>
      <c r="J44" s="186" t="s">
        <v>163</v>
      </c>
      <c r="K44" s="220" t="s">
        <v>163</v>
      </c>
      <c r="L44" s="179" t="str">
        <f>VLOOKUP(K44,CódigosRetorno!$A$2:$B$1683,2,FALSE)</f>
        <v>-</v>
      </c>
      <c r="M44" s="144"/>
      <c r="N44" s="206" t="s">
        <v>163</v>
      </c>
      <c r="O44" s="299"/>
    </row>
    <row r="45" spans="1:15" ht="24" x14ac:dyDescent="0.3">
      <c r="A45" s="299"/>
      <c r="B45" s="969">
        <f>+B41+1</f>
        <v>21</v>
      </c>
      <c r="C45" s="980" t="s">
        <v>5606</v>
      </c>
      <c r="D45" s="989" t="s">
        <v>3</v>
      </c>
      <c r="E45" s="969" t="s">
        <v>4</v>
      </c>
      <c r="F45" s="969" t="s">
        <v>158</v>
      </c>
      <c r="G45" s="999" t="s">
        <v>254</v>
      </c>
      <c r="H45" s="980" t="s">
        <v>255</v>
      </c>
      <c r="I45" s="152" t="s">
        <v>2854</v>
      </c>
      <c r="J45" s="151" t="s">
        <v>171</v>
      </c>
      <c r="K45" s="160" t="s">
        <v>1535</v>
      </c>
      <c r="L45" s="152" t="str">
        <f>VLOOKUP(K45,CódigosRetorno!$A$2:$B$1683,2,FALSE)</f>
        <v>El XML no contiene el tag o no existe información del número de documento de identidad del destinatario.</v>
      </c>
      <c r="M45" s="144"/>
      <c r="N45" s="166" t="s">
        <v>163</v>
      </c>
      <c r="O45" s="299"/>
    </row>
    <row r="46" spans="1:15" ht="24" x14ac:dyDescent="0.3">
      <c r="A46" s="299"/>
      <c r="B46" s="996"/>
      <c r="C46" s="997"/>
      <c r="D46" s="991"/>
      <c r="E46" s="996"/>
      <c r="F46" s="996"/>
      <c r="G46" s="1006"/>
      <c r="H46" s="997"/>
      <c r="I46" s="152" t="s">
        <v>2945</v>
      </c>
      <c r="J46" s="151" t="s">
        <v>171</v>
      </c>
      <c r="K46" s="80" t="s">
        <v>1533</v>
      </c>
      <c r="L46" s="152" t="str">
        <f>VLOOKUP(K46,CódigosRetorno!$A$2:$B$1683,2,FALSE)</f>
        <v>El valor ingresado como numero de documento de identidad del destinatario no cumple con el estandar.</v>
      </c>
      <c r="M46" s="144"/>
      <c r="N46" s="166" t="s">
        <v>163</v>
      </c>
      <c r="O46" s="299"/>
    </row>
    <row r="47" spans="1:15" ht="24" x14ac:dyDescent="0.3">
      <c r="A47" s="299"/>
      <c r="B47" s="996"/>
      <c r="C47" s="997"/>
      <c r="D47" s="991"/>
      <c r="E47" s="996"/>
      <c r="F47" s="996"/>
      <c r="G47" s="1006"/>
      <c r="H47" s="997"/>
      <c r="I47" s="152" t="s">
        <v>2942</v>
      </c>
      <c r="J47" s="151" t="s">
        <v>1075</v>
      </c>
      <c r="K47" s="160" t="s">
        <v>3063</v>
      </c>
      <c r="L47" s="152" t="str">
        <f>VLOOKUP(K47,CódigosRetorno!$A$2:$B$1683,2,FALSE)</f>
        <v>El DNI debe tener 8 caracteres numéricos</v>
      </c>
      <c r="M47" s="144"/>
      <c r="N47" s="166" t="s">
        <v>163</v>
      </c>
      <c r="O47" s="299"/>
    </row>
    <row r="48" spans="1:15" ht="24" x14ac:dyDescent="0.3">
      <c r="A48" s="299"/>
      <c r="B48" s="996"/>
      <c r="C48" s="997"/>
      <c r="D48" s="991"/>
      <c r="E48" s="996"/>
      <c r="F48" s="996"/>
      <c r="G48" s="1006"/>
      <c r="H48" s="997"/>
      <c r="I48" s="152" t="s">
        <v>2944</v>
      </c>
      <c r="J48" s="151" t="s">
        <v>1075</v>
      </c>
      <c r="K48" s="160" t="s">
        <v>3065</v>
      </c>
      <c r="L48" s="152" t="str">
        <f>VLOOKUP(K48,CódigosRetorno!$A$2:$B$1683,2,FALSE)</f>
        <v>El dato ingresado como numero de documento de identidad del receptor no cumple con el formato establecido</v>
      </c>
      <c r="M48" s="144"/>
      <c r="N48" s="166" t="s">
        <v>163</v>
      </c>
      <c r="O48" s="299"/>
    </row>
    <row r="49" spans="1:15" ht="24" x14ac:dyDescent="0.3">
      <c r="A49" s="299"/>
      <c r="B49" s="996"/>
      <c r="C49" s="997"/>
      <c r="D49" s="991"/>
      <c r="E49" s="996"/>
      <c r="F49" s="996"/>
      <c r="G49" s="1006"/>
      <c r="H49" s="997"/>
      <c r="I49" s="152" t="s">
        <v>2943</v>
      </c>
      <c r="J49" s="151" t="s">
        <v>171</v>
      </c>
      <c r="K49" s="160" t="s">
        <v>700</v>
      </c>
      <c r="L49" s="152" t="str">
        <f>VLOOKUP(K49,CódigosRetorno!$A$2:$B$1683,2,FALSE)</f>
        <v>El numero de documento de identidad del receptor debe ser  RUC</v>
      </c>
      <c r="M49" s="144"/>
      <c r="N49" s="166" t="s">
        <v>163</v>
      </c>
      <c r="O49" s="299"/>
    </row>
    <row r="50" spans="1:15" ht="24" x14ac:dyDescent="0.3">
      <c r="A50" s="299"/>
      <c r="B50" s="996"/>
      <c r="C50" s="997"/>
      <c r="D50" s="991"/>
      <c r="E50" s="996"/>
      <c r="F50" s="996"/>
      <c r="G50" s="1006"/>
      <c r="H50" s="997"/>
      <c r="I50" s="152" t="s">
        <v>2958</v>
      </c>
      <c r="J50" s="151" t="s">
        <v>171</v>
      </c>
      <c r="K50" s="80" t="s">
        <v>1778</v>
      </c>
      <c r="L50" s="152" t="str">
        <f>VLOOKUP(K50,CódigosRetorno!$A$2:$B$1683,2,FALSE)</f>
        <v>Para el motivo de traslado ingresado el Destinatario debe ser igual al remitente.</v>
      </c>
      <c r="M50" s="144"/>
      <c r="N50" s="166" t="s">
        <v>163</v>
      </c>
      <c r="O50" s="299"/>
    </row>
    <row r="51" spans="1:15" ht="24" x14ac:dyDescent="0.3">
      <c r="A51" s="299"/>
      <c r="B51" s="970"/>
      <c r="C51" s="981"/>
      <c r="D51" s="990"/>
      <c r="E51" s="970"/>
      <c r="F51" s="970"/>
      <c r="G51" s="1000"/>
      <c r="H51" s="981"/>
      <c r="I51" s="152" t="s">
        <v>2959</v>
      </c>
      <c r="J51" s="151" t="s">
        <v>171</v>
      </c>
      <c r="K51" s="160" t="s">
        <v>1777</v>
      </c>
      <c r="L51" s="152" t="str">
        <f>VLOOKUP(K51,CódigosRetorno!$A$2:$B$1683,2,FALSE)</f>
        <v>Destinatario no debe ser igual al remitente.</v>
      </c>
      <c r="M51" s="144"/>
      <c r="N51" s="166" t="s">
        <v>163</v>
      </c>
      <c r="O51" s="299"/>
    </row>
    <row r="52" spans="1:15" ht="24" x14ac:dyDescent="0.3">
      <c r="A52" s="299"/>
      <c r="B52" s="969">
        <f>+B45+1</f>
        <v>22</v>
      </c>
      <c r="C52" s="980" t="s">
        <v>2946</v>
      </c>
      <c r="D52" s="989" t="s">
        <v>3</v>
      </c>
      <c r="E52" s="969" t="s">
        <v>4</v>
      </c>
      <c r="F52" s="969" t="s">
        <v>10</v>
      </c>
      <c r="G52" s="969" t="s">
        <v>5701</v>
      </c>
      <c r="H52" s="980" t="s">
        <v>257</v>
      </c>
      <c r="I52" s="152" t="s">
        <v>2854</v>
      </c>
      <c r="J52" s="151" t="s">
        <v>171</v>
      </c>
      <c r="K52" s="160" t="s">
        <v>1532</v>
      </c>
      <c r="L52" s="152" t="str">
        <f>VLOOKUP(K52,CódigosRetorno!$A$2:$B$1683,2,FALSE)</f>
        <v>El XML no contiene el atributo o no existe información del tipo de documento del destinatario.</v>
      </c>
      <c r="M52" s="144"/>
      <c r="N52" s="166" t="s">
        <v>163</v>
      </c>
      <c r="O52" s="299"/>
    </row>
    <row r="53" spans="1:15" ht="24" x14ac:dyDescent="0.3">
      <c r="A53" s="299"/>
      <c r="B53" s="970"/>
      <c r="C53" s="981"/>
      <c r="D53" s="990"/>
      <c r="E53" s="970"/>
      <c r="F53" s="970"/>
      <c r="G53" s="970"/>
      <c r="H53" s="981"/>
      <c r="I53" s="152" t="s">
        <v>2936</v>
      </c>
      <c r="J53" s="151" t="s">
        <v>171</v>
      </c>
      <c r="K53" s="83" t="s">
        <v>1530</v>
      </c>
      <c r="L53" s="152" t="str">
        <f>VLOOKUP(K53,CódigosRetorno!$A$2:$B$1683,2,FALSE)</f>
        <v>El valor ingresado como tipo de documento del destinatario es incorrecto.</v>
      </c>
      <c r="M53" s="82"/>
      <c r="N53" s="151" t="s">
        <v>2792</v>
      </c>
      <c r="O53" s="299"/>
    </row>
    <row r="54" spans="1:15" ht="24" x14ac:dyDescent="0.3">
      <c r="A54" s="299"/>
      <c r="B54" s="969">
        <f>+B52+1</f>
        <v>23</v>
      </c>
      <c r="C54" s="980" t="s">
        <v>258</v>
      </c>
      <c r="D54" s="989" t="s">
        <v>3</v>
      </c>
      <c r="E54" s="969" t="s">
        <v>4</v>
      </c>
      <c r="F54" s="969" t="s">
        <v>5</v>
      </c>
      <c r="G54" s="999" t="s">
        <v>163</v>
      </c>
      <c r="H54" s="980" t="s">
        <v>259</v>
      </c>
      <c r="I54" s="152" t="s">
        <v>2854</v>
      </c>
      <c r="J54" s="151" t="s">
        <v>171</v>
      </c>
      <c r="K54" s="160" t="s">
        <v>1528</v>
      </c>
      <c r="L54" s="152" t="str">
        <f>VLOOKUP(K54,CódigosRetorno!$A$2:$B$1683,2,FALSE)</f>
        <v>El XML no contiene el atributo o no existe información del nombre o razon social del destinatario.</v>
      </c>
      <c r="M54" s="144"/>
      <c r="N54" s="166" t="s">
        <v>163</v>
      </c>
      <c r="O54" s="299"/>
    </row>
    <row r="55" spans="1:15" ht="36" x14ac:dyDescent="0.3">
      <c r="A55" s="299"/>
      <c r="B55" s="970"/>
      <c r="C55" s="981"/>
      <c r="D55" s="990"/>
      <c r="E55" s="970"/>
      <c r="F55" s="970"/>
      <c r="G55" s="1000"/>
      <c r="H55" s="981"/>
      <c r="I55" s="595" t="s">
        <v>6529</v>
      </c>
      <c r="J55" s="587" t="s">
        <v>171</v>
      </c>
      <c r="K55" s="384" t="s">
        <v>1526</v>
      </c>
      <c r="L55" s="152" t="str">
        <f>VLOOKUP(K55,CódigosRetorno!$A$2:$B$1683,2,FALSE)</f>
        <v>El valor ingresado como tipo de documento del nombre o razon social del destinatario es incorrecto.</v>
      </c>
      <c r="M55" s="82"/>
      <c r="N55" s="166" t="s">
        <v>163</v>
      </c>
      <c r="O55" s="299"/>
    </row>
    <row r="56" spans="1:15" ht="24" x14ac:dyDescent="0.3">
      <c r="A56" s="299"/>
      <c r="B56" s="181" t="s">
        <v>260</v>
      </c>
      <c r="C56" s="180" t="s">
        <v>261</v>
      </c>
      <c r="D56" s="181" t="s">
        <v>3</v>
      </c>
      <c r="E56" s="181" t="s">
        <v>8</v>
      </c>
      <c r="F56" s="182" t="s">
        <v>163</v>
      </c>
      <c r="G56" s="182" t="s">
        <v>163</v>
      </c>
      <c r="H56" s="218" t="s">
        <v>163</v>
      </c>
      <c r="I56" s="219" t="s">
        <v>163</v>
      </c>
      <c r="J56" s="186" t="s">
        <v>163</v>
      </c>
      <c r="K56" s="220" t="s">
        <v>163</v>
      </c>
      <c r="L56" s="179" t="str">
        <f>VLOOKUP(K56,CódigosRetorno!$A$2:$B$1683,2,FALSE)</f>
        <v>-</v>
      </c>
      <c r="M56" s="144"/>
      <c r="N56" s="206" t="s">
        <v>163</v>
      </c>
      <c r="O56" s="299"/>
    </row>
    <row r="57" spans="1:15" ht="24" x14ac:dyDescent="0.3">
      <c r="A57" s="299"/>
      <c r="B57" s="969">
        <f>+B54+1</f>
        <v>24</v>
      </c>
      <c r="C57" s="980" t="s">
        <v>2992</v>
      </c>
      <c r="D57" s="989" t="s">
        <v>3</v>
      </c>
      <c r="E57" s="969" t="s">
        <v>4</v>
      </c>
      <c r="F57" s="969" t="s">
        <v>7</v>
      </c>
      <c r="G57" s="999" t="s">
        <v>262</v>
      </c>
      <c r="H57" s="980" t="s">
        <v>263</v>
      </c>
      <c r="I57" s="152" t="s">
        <v>2947</v>
      </c>
      <c r="J57" s="151" t="s">
        <v>171</v>
      </c>
      <c r="K57" s="160" t="s">
        <v>1522</v>
      </c>
      <c r="L57" s="152" t="str">
        <f>VLOOKUP(K57,CódigosRetorno!$A$2:$B$1683,2,FALSE)</f>
        <v>El valor ingresado como numero de documento de identidad del tercero relacionado no cumple con el estandar.</v>
      </c>
      <c r="M57" s="144"/>
      <c r="N57" s="166" t="s">
        <v>163</v>
      </c>
      <c r="O57" s="299"/>
    </row>
    <row r="58" spans="1:15" x14ac:dyDescent="0.3">
      <c r="A58" s="299"/>
      <c r="B58" s="996"/>
      <c r="C58" s="997"/>
      <c r="D58" s="991"/>
      <c r="E58" s="996"/>
      <c r="F58" s="996"/>
      <c r="G58" s="1006"/>
      <c r="H58" s="997"/>
      <c r="I58" s="152" t="s">
        <v>2948</v>
      </c>
      <c r="J58" s="151" t="s">
        <v>171</v>
      </c>
      <c r="K58" s="160" t="s">
        <v>1272</v>
      </c>
      <c r="L58" s="152" t="str">
        <f>VLOOKUP(K58,CódigosRetorno!$A$2:$B$1683,2,FALSE)</f>
        <v>El numero de RUC del proveedor no existe.</v>
      </c>
      <c r="M58" s="144"/>
      <c r="N58" s="151" t="s">
        <v>2513</v>
      </c>
      <c r="O58" s="299"/>
    </row>
    <row r="59" spans="1:15" ht="24" x14ac:dyDescent="0.3">
      <c r="A59" s="299"/>
      <c r="B59" s="996"/>
      <c r="C59" s="997"/>
      <c r="D59" s="991"/>
      <c r="E59" s="996"/>
      <c r="F59" s="996"/>
      <c r="G59" s="1006"/>
      <c r="H59" s="997"/>
      <c r="I59" s="152" t="s">
        <v>2949</v>
      </c>
      <c r="J59" s="151" t="s">
        <v>171</v>
      </c>
      <c r="K59" s="160" t="s">
        <v>1270</v>
      </c>
      <c r="L59" s="152" t="str">
        <f>VLOOKUP(K59,CódigosRetorno!$A$2:$B$1683,2,FALSE)</f>
        <v>El RUC del proveedor no esta activo.</v>
      </c>
      <c r="M59" s="144"/>
      <c r="N59" s="151" t="s">
        <v>2513</v>
      </c>
      <c r="O59" s="299"/>
    </row>
    <row r="60" spans="1:15" ht="24" x14ac:dyDescent="0.3">
      <c r="A60" s="299"/>
      <c r="B60" s="996"/>
      <c r="C60" s="997"/>
      <c r="D60" s="991"/>
      <c r="E60" s="996"/>
      <c r="F60" s="996"/>
      <c r="G60" s="1006"/>
      <c r="H60" s="997"/>
      <c r="I60" s="152" t="s">
        <v>2950</v>
      </c>
      <c r="J60" s="151" t="s">
        <v>171</v>
      </c>
      <c r="K60" s="160" t="s">
        <v>1268</v>
      </c>
      <c r="L60" s="152" t="str">
        <f>VLOOKUP(K60,CódigosRetorno!$A$2:$B$1683,2,FALSE)</f>
        <v>El RUC del proveedor no esta habido.</v>
      </c>
      <c r="M60" s="144"/>
      <c r="N60" s="151" t="s">
        <v>2513</v>
      </c>
      <c r="O60" s="299"/>
    </row>
    <row r="61" spans="1:15" ht="24" x14ac:dyDescent="0.3">
      <c r="A61" s="299"/>
      <c r="B61" s="970"/>
      <c r="C61" s="981"/>
      <c r="D61" s="990"/>
      <c r="E61" s="970"/>
      <c r="F61" s="970"/>
      <c r="G61" s="1000"/>
      <c r="H61" s="981"/>
      <c r="I61" s="152" t="s">
        <v>2955</v>
      </c>
      <c r="J61" s="151" t="s">
        <v>171</v>
      </c>
      <c r="K61" s="160" t="s">
        <v>1266</v>
      </c>
      <c r="L61" s="152" t="str">
        <f>VLOOKUP(K61,CódigosRetorno!$A$2:$B$1683,2,FALSE)</f>
        <v>Proveedor no debe ser igual al remitente o destinatario.</v>
      </c>
      <c r="M61" s="144"/>
      <c r="N61" s="166" t="s">
        <v>163</v>
      </c>
      <c r="O61" s="299"/>
    </row>
    <row r="62" spans="1:15" ht="24" x14ac:dyDescent="0.3">
      <c r="A62" s="299"/>
      <c r="B62" s="969">
        <f>+B57+1</f>
        <v>25</v>
      </c>
      <c r="C62" s="980" t="s">
        <v>2951</v>
      </c>
      <c r="D62" s="989" t="s">
        <v>3</v>
      </c>
      <c r="E62" s="969" t="s">
        <v>4</v>
      </c>
      <c r="F62" s="969" t="s">
        <v>9</v>
      </c>
      <c r="G62" s="969" t="s">
        <v>5701</v>
      </c>
      <c r="H62" s="980" t="s">
        <v>265</v>
      </c>
      <c r="I62" s="152" t="s">
        <v>2854</v>
      </c>
      <c r="J62" s="151" t="s">
        <v>171</v>
      </c>
      <c r="K62" s="160" t="s">
        <v>1521</v>
      </c>
      <c r="L62" s="152" t="str">
        <f>VLOOKUP(K62,CódigosRetorno!$A$2:$B$1683,2,FALSE)</f>
        <v>El XML no contiene el atributo o no existe información del tipo de documento del tercero relacionado.</v>
      </c>
      <c r="M62" s="144"/>
      <c r="N62" s="166" t="s">
        <v>163</v>
      </c>
      <c r="O62" s="299"/>
    </row>
    <row r="63" spans="1:15" ht="24" x14ac:dyDescent="0.3">
      <c r="A63" s="299"/>
      <c r="B63" s="970"/>
      <c r="C63" s="981"/>
      <c r="D63" s="990"/>
      <c r="E63" s="970"/>
      <c r="F63" s="970"/>
      <c r="G63" s="970"/>
      <c r="H63" s="981"/>
      <c r="I63" s="152" t="s">
        <v>2982</v>
      </c>
      <c r="J63" s="728" t="s">
        <v>171</v>
      </c>
      <c r="K63" s="721" t="s">
        <v>1519</v>
      </c>
      <c r="L63" s="720" t="str">
        <f>VLOOKUP(K63,CódigosRetorno!$A$2:$B$1683,2,FALSE)</f>
        <v>El valor ingresado como tipo de documento del tercero relacionado es incorrecto.</v>
      </c>
      <c r="M63" s="144"/>
      <c r="N63" s="166" t="s">
        <v>163</v>
      </c>
      <c r="O63" s="299"/>
    </row>
    <row r="64" spans="1:15" ht="36" x14ac:dyDescent="0.3">
      <c r="A64" s="299"/>
      <c r="B64" s="151">
        <f>+B62+1</f>
        <v>26</v>
      </c>
      <c r="C64" s="154" t="s">
        <v>2954</v>
      </c>
      <c r="D64" s="163" t="s">
        <v>3</v>
      </c>
      <c r="E64" s="151" t="s">
        <v>4</v>
      </c>
      <c r="F64" s="151" t="s">
        <v>5</v>
      </c>
      <c r="G64" s="151"/>
      <c r="H64" s="154" t="s">
        <v>266</v>
      </c>
      <c r="I64" s="595" t="s">
        <v>6530</v>
      </c>
      <c r="J64" s="587" t="s">
        <v>171</v>
      </c>
      <c r="K64" s="373" t="s">
        <v>1093</v>
      </c>
      <c r="L64" s="152" t="str">
        <f>VLOOKUP(K64,CódigosRetorno!$A$2:$B$1683,2,FALSE)</f>
        <v>El valor ingresado como tipo de documento del nombre o razon social del tercero relacionado es incorrecto.</v>
      </c>
      <c r="M64" s="144"/>
      <c r="N64" s="166" t="s">
        <v>163</v>
      </c>
      <c r="O64" s="299"/>
    </row>
    <row r="65" spans="1:15" x14ac:dyDescent="0.3">
      <c r="A65" s="299"/>
      <c r="B65" s="181" t="s">
        <v>154</v>
      </c>
      <c r="C65" s="191" t="s">
        <v>268</v>
      </c>
      <c r="D65" s="181" t="s">
        <v>3</v>
      </c>
      <c r="E65" s="181" t="s">
        <v>4</v>
      </c>
      <c r="F65" s="182" t="s">
        <v>163</v>
      </c>
      <c r="G65" s="182" t="s">
        <v>163</v>
      </c>
      <c r="H65" s="218" t="s">
        <v>163</v>
      </c>
      <c r="I65" s="219" t="s">
        <v>163</v>
      </c>
      <c r="J65" s="186" t="s">
        <v>163</v>
      </c>
      <c r="K65" s="220" t="s">
        <v>163</v>
      </c>
      <c r="L65" s="179" t="str">
        <f>VLOOKUP(K65,CódigosRetorno!$A$2:$B$1683,2,FALSE)</f>
        <v>-</v>
      </c>
      <c r="M65" s="144"/>
      <c r="N65" s="206" t="s">
        <v>163</v>
      </c>
      <c r="O65" s="299"/>
    </row>
    <row r="66" spans="1:15" x14ac:dyDescent="0.3">
      <c r="A66" s="299"/>
      <c r="B66" s="969">
        <f>+B64+1</f>
        <v>27</v>
      </c>
      <c r="C66" s="980" t="s">
        <v>269</v>
      </c>
      <c r="D66" s="969" t="s">
        <v>3</v>
      </c>
      <c r="E66" s="969" t="s">
        <v>4</v>
      </c>
      <c r="F66" s="969" t="s">
        <v>9</v>
      </c>
      <c r="G66" s="969" t="s">
        <v>5719</v>
      </c>
      <c r="H66" s="1001" t="s">
        <v>270</v>
      </c>
      <c r="I66" s="152" t="s">
        <v>2854</v>
      </c>
      <c r="J66" s="151" t="s">
        <v>171</v>
      </c>
      <c r="K66" s="160" t="s">
        <v>2346</v>
      </c>
      <c r="L66" s="152" t="str">
        <f>VLOOKUP(K66,CódigosRetorno!$A$2:$B$1683,2,FALSE)</f>
        <v>El XML no contiene el atributo o no existe informacion del motivo de traslado.</v>
      </c>
      <c r="M66" s="144"/>
      <c r="N66" s="166" t="s">
        <v>163</v>
      </c>
      <c r="O66" s="299"/>
    </row>
    <row r="67" spans="1:15" ht="24" x14ac:dyDescent="0.3">
      <c r="A67" s="299"/>
      <c r="B67" s="996"/>
      <c r="C67" s="997"/>
      <c r="D67" s="996"/>
      <c r="E67" s="996"/>
      <c r="F67" s="996"/>
      <c r="G67" s="996"/>
      <c r="H67" s="1002"/>
      <c r="I67" s="152" t="s">
        <v>2936</v>
      </c>
      <c r="J67" s="151" t="s">
        <v>171</v>
      </c>
      <c r="K67" s="83" t="s">
        <v>2344</v>
      </c>
      <c r="L67" s="152" t="str">
        <f>VLOOKUP(K67,CódigosRetorno!$A$2:$B$1683,2,FALSE)</f>
        <v>El valor ingresado como motivo de traslado no es valido.</v>
      </c>
      <c r="M67" s="82"/>
      <c r="N67" s="151" t="s">
        <v>2957</v>
      </c>
      <c r="O67" s="299"/>
    </row>
    <row r="68" spans="1:15" ht="24" x14ac:dyDescent="0.3">
      <c r="A68" s="299"/>
      <c r="B68" s="996"/>
      <c r="C68" s="997"/>
      <c r="D68" s="996"/>
      <c r="E68" s="996"/>
      <c r="F68" s="996"/>
      <c r="G68" s="996"/>
      <c r="H68" s="1002"/>
      <c r="I68" s="152" t="s">
        <v>4324</v>
      </c>
      <c r="J68" s="151" t="s">
        <v>171</v>
      </c>
      <c r="K68" s="83" t="s">
        <v>1517</v>
      </c>
      <c r="L68" s="152" t="str">
        <f>VLOOKUP(K68,CódigosRetorno!$A$2:$B$1683,2,FALSE)</f>
        <v>Para exportación, el XML no contiene el tag o no existe informacion del numero de DAM.</v>
      </c>
      <c r="M68" s="82"/>
      <c r="N68" s="166" t="s">
        <v>163</v>
      </c>
      <c r="O68" s="299"/>
    </row>
    <row r="69" spans="1:15" ht="26.4" customHeight="1" x14ac:dyDescent="0.3">
      <c r="A69" s="299"/>
      <c r="B69" s="970"/>
      <c r="C69" s="981"/>
      <c r="D69" s="970"/>
      <c r="E69" s="970"/>
      <c r="F69" s="970"/>
      <c r="G69" s="970"/>
      <c r="H69" s="1003"/>
      <c r="I69" s="152" t="s">
        <v>4325</v>
      </c>
      <c r="J69" s="151" t="s">
        <v>171</v>
      </c>
      <c r="K69" s="83" t="s">
        <v>1516</v>
      </c>
      <c r="L69" s="152" t="str">
        <f>VLOOKUP(K69,CódigosRetorno!$A$2:$B$1683,2,FALSE)</f>
        <v>Para importación, el XML no contiene el tag o no existe informacion del numero de manifiesto de carga o numero de DAM.</v>
      </c>
      <c r="M69" s="82"/>
      <c r="N69" s="166" t="s">
        <v>163</v>
      </c>
      <c r="O69" s="299"/>
    </row>
    <row r="70" spans="1:15" ht="24" x14ac:dyDescent="0.3">
      <c r="A70" s="299"/>
      <c r="B70" s="969">
        <f>+B66+1</f>
        <v>28</v>
      </c>
      <c r="C70" s="980" t="s">
        <v>272</v>
      </c>
      <c r="D70" s="969" t="s">
        <v>3</v>
      </c>
      <c r="E70" s="969" t="s">
        <v>8</v>
      </c>
      <c r="F70" s="969" t="s">
        <v>5</v>
      </c>
      <c r="G70" s="969"/>
      <c r="H70" s="980" t="s">
        <v>273</v>
      </c>
      <c r="I70" s="152" t="s">
        <v>3219</v>
      </c>
      <c r="J70" s="151" t="s">
        <v>1075</v>
      </c>
      <c r="K70" s="160" t="s">
        <v>1262</v>
      </c>
      <c r="L70" s="152" t="str">
        <f>VLOOKUP(K70,CódigosRetorno!$A$2:$B$1683,2,FALSE)</f>
        <v>El XML no contiene el atributo o no existe información en descripcion del motivo de traslado.</v>
      </c>
      <c r="M70" s="144"/>
      <c r="N70" s="166" t="s">
        <v>163</v>
      </c>
      <c r="O70" s="299"/>
    </row>
    <row r="71" spans="1:15" ht="36" x14ac:dyDescent="0.3">
      <c r="A71" s="299"/>
      <c r="B71" s="970"/>
      <c r="C71" s="981"/>
      <c r="D71" s="970"/>
      <c r="E71" s="970"/>
      <c r="F71" s="970"/>
      <c r="G71" s="970"/>
      <c r="H71" s="981"/>
      <c r="I71" s="714" t="s">
        <v>6531</v>
      </c>
      <c r="J71" s="779" t="s">
        <v>1075</v>
      </c>
      <c r="K71" s="373" t="s">
        <v>1091</v>
      </c>
      <c r="L71" s="152" t="str">
        <f>VLOOKUP(K71,CódigosRetorno!$A$2:$B$1683,2,FALSE)</f>
        <v>El valor ingresado como descripcion de motivo de traslado no cumple con el estandar.</v>
      </c>
      <c r="M71" s="144"/>
      <c r="N71" s="166" t="s">
        <v>163</v>
      </c>
      <c r="O71" s="299"/>
    </row>
    <row r="72" spans="1:15" ht="24" x14ac:dyDescent="0.3">
      <c r="A72" s="299"/>
      <c r="B72" s="144">
        <f>+B70+1</f>
        <v>29</v>
      </c>
      <c r="C72" s="154" t="s">
        <v>276</v>
      </c>
      <c r="D72" s="151" t="s">
        <v>3</v>
      </c>
      <c r="E72" s="151" t="s">
        <v>8</v>
      </c>
      <c r="F72" s="151" t="s">
        <v>4061</v>
      </c>
      <c r="G72" s="144" t="s">
        <v>153</v>
      </c>
      <c r="H72" s="623" t="s">
        <v>277</v>
      </c>
      <c r="I72" s="152" t="s">
        <v>2515</v>
      </c>
      <c r="J72" s="144" t="s">
        <v>163</v>
      </c>
      <c r="K72" s="160" t="s">
        <v>163</v>
      </c>
      <c r="L72" s="152" t="str">
        <f>VLOOKUP(K72,CódigosRetorno!$A$2:$B$1683,2,FALSE)</f>
        <v>-</v>
      </c>
      <c r="M72" s="144" t="s">
        <v>163</v>
      </c>
      <c r="N72" s="151" t="s">
        <v>163</v>
      </c>
      <c r="O72" s="299"/>
    </row>
    <row r="73" spans="1:15" x14ac:dyDescent="0.3">
      <c r="A73" s="299"/>
      <c r="B73" s="969">
        <f>+B72+1</f>
        <v>30</v>
      </c>
      <c r="C73" s="980" t="s">
        <v>278</v>
      </c>
      <c r="D73" s="969" t="s">
        <v>3</v>
      </c>
      <c r="E73" s="969" t="s">
        <v>4</v>
      </c>
      <c r="F73" s="969" t="s">
        <v>159</v>
      </c>
      <c r="G73" s="999" t="s">
        <v>279</v>
      </c>
      <c r="H73" s="980" t="s">
        <v>280</v>
      </c>
      <c r="I73" s="152" t="s">
        <v>2502</v>
      </c>
      <c r="J73" s="144" t="s">
        <v>171</v>
      </c>
      <c r="K73" s="160" t="s">
        <v>3110</v>
      </c>
      <c r="L73" s="152" t="str">
        <f>VLOOKUP(K73,CódigosRetorno!$A$2:$B$1683,2,FALSE)</f>
        <v>Es obligatorio ingresar el peso bruto total de la guía</v>
      </c>
      <c r="M73" s="4"/>
      <c r="N73" s="151" t="s">
        <v>163</v>
      </c>
      <c r="O73" s="299"/>
    </row>
    <row r="74" spans="1:15" ht="24" x14ac:dyDescent="0.3">
      <c r="A74" s="299"/>
      <c r="B74" s="970"/>
      <c r="C74" s="981"/>
      <c r="D74" s="970"/>
      <c r="E74" s="970"/>
      <c r="F74" s="970"/>
      <c r="G74" s="1000"/>
      <c r="H74" s="981"/>
      <c r="I74" s="152" t="s">
        <v>3142</v>
      </c>
      <c r="J74" s="151" t="s">
        <v>1075</v>
      </c>
      <c r="K74" s="160" t="s">
        <v>1131</v>
      </c>
      <c r="L74" s="152" t="str">
        <f>VLOOKUP(K74,CódigosRetorno!$A$2:$B$1683,2,FALSE)</f>
        <v>GrossWeightMeasure – El valor ingresado no cumple con el estandar.</v>
      </c>
      <c r="M74" s="144"/>
      <c r="N74" s="166" t="s">
        <v>163</v>
      </c>
      <c r="O74" s="299"/>
    </row>
    <row r="75" spans="1:15" x14ac:dyDescent="0.3">
      <c r="A75" s="299"/>
      <c r="B75" s="969">
        <f>+B73+1</f>
        <v>31</v>
      </c>
      <c r="C75" s="980" t="s">
        <v>281</v>
      </c>
      <c r="D75" s="969" t="s">
        <v>3</v>
      </c>
      <c r="E75" s="969" t="s">
        <v>4</v>
      </c>
      <c r="F75" s="969" t="s">
        <v>40</v>
      </c>
      <c r="G75" s="969" t="s">
        <v>5706</v>
      </c>
      <c r="H75" s="980" t="s">
        <v>282</v>
      </c>
      <c r="I75" s="152" t="s">
        <v>3117</v>
      </c>
      <c r="J75" s="151" t="s">
        <v>171</v>
      </c>
      <c r="K75" s="160" t="s">
        <v>3112</v>
      </c>
      <c r="L75" s="152" t="str">
        <f>VLOOKUP(K75,CódigosRetorno!$A$2:$B$1683,2,FALSE)</f>
        <v>Es obligatorio indicar la unidad de medida del Peso Total de la guía</v>
      </c>
      <c r="M75" s="4"/>
      <c r="N75" s="92" t="s">
        <v>163</v>
      </c>
      <c r="O75" s="299"/>
    </row>
    <row r="76" spans="1:15" ht="12" customHeight="1" x14ac:dyDescent="0.3">
      <c r="A76" s="299"/>
      <c r="B76" s="970"/>
      <c r="C76" s="981"/>
      <c r="D76" s="970"/>
      <c r="E76" s="970"/>
      <c r="F76" s="970"/>
      <c r="G76" s="970"/>
      <c r="H76" s="981"/>
      <c r="I76" s="152" t="s">
        <v>2965</v>
      </c>
      <c r="J76" s="151" t="s">
        <v>1075</v>
      </c>
      <c r="K76" s="160" t="s">
        <v>1132</v>
      </c>
      <c r="L76" s="152" t="str">
        <f>VLOOKUP(K76,CódigosRetorno!$A$2:$B$1683,2,FALSE)</f>
        <v>cbc:GrossWeightMeasure@unitCode: El valor ingresado en la unidad de medida para el peso bruto total no es correcta (KGM).</v>
      </c>
      <c r="M76" s="151"/>
      <c r="N76" s="166" t="s">
        <v>163</v>
      </c>
      <c r="O76" s="299"/>
    </row>
    <row r="77" spans="1:15" ht="24" x14ac:dyDescent="0.3">
      <c r="A77" s="299"/>
      <c r="B77" s="969">
        <f>+B75+1</f>
        <v>32</v>
      </c>
      <c r="C77" s="980" t="s">
        <v>5607</v>
      </c>
      <c r="D77" s="989" t="s">
        <v>3</v>
      </c>
      <c r="E77" s="969" t="s">
        <v>8</v>
      </c>
      <c r="F77" s="969" t="s">
        <v>284</v>
      </c>
      <c r="G77" s="999" t="s">
        <v>284</v>
      </c>
      <c r="H77" s="980" t="s">
        <v>285</v>
      </c>
      <c r="I77" s="152" t="s">
        <v>3254</v>
      </c>
      <c r="J77" s="151" t="s">
        <v>171</v>
      </c>
      <c r="K77" s="160" t="s">
        <v>1511</v>
      </c>
      <c r="L77" s="152" t="str">
        <f>VLOOKUP(K77,CódigosRetorno!$A$2:$B$1683,2,FALSE)</f>
        <v>El XML no contiene el atributo o no existe informacion en numero de bultos o pallets obligatorio para importación.</v>
      </c>
      <c r="M77" s="144"/>
      <c r="N77" s="166" t="s">
        <v>163</v>
      </c>
      <c r="O77" s="299"/>
    </row>
    <row r="78" spans="1:15" ht="12" customHeight="1" x14ac:dyDescent="0.3">
      <c r="A78" s="299"/>
      <c r="B78" s="996"/>
      <c r="C78" s="997"/>
      <c r="D78" s="991"/>
      <c r="E78" s="996"/>
      <c r="F78" s="996"/>
      <c r="G78" s="1006"/>
      <c r="H78" s="997"/>
      <c r="I78" s="152" t="s">
        <v>2964</v>
      </c>
      <c r="J78" s="151" t="s">
        <v>171</v>
      </c>
      <c r="K78" s="160" t="s">
        <v>1510</v>
      </c>
      <c r="L78" s="152" t="str">
        <f>VLOOKUP(K78,CódigosRetorno!$A$2:$B$1683,2,FALSE)</f>
        <v>El valor ingresado como numero de bultos o pallets no cumple con el estandar.</v>
      </c>
      <c r="M78" s="82"/>
      <c r="N78" s="166" t="s">
        <v>163</v>
      </c>
      <c r="O78" s="299"/>
    </row>
    <row r="79" spans="1:15" x14ac:dyDescent="0.3">
      <c r="A79" s="299"/>
      <c r="B79" s="970"/>
      <c r="C79" s="981"/>
      <c r="D79" s="990"/>
      <c r="E79" s="970"/>
      <c r="F79" s="970"/>
      <c r="G79" s="1000"/>
      <c r="H79" s="981"/>
      <c r="I79" s="152" t="s">
        <v>2963</v>
      </c>
      <c r="J79" s="151" t="s">
        <v>1075</v>
      </c>
      <c r="K79" s="83" t="s">
        <v>1083</v>
      </c>
      <c r="L79" s="152" t="str">
        <f>VLOOKUP(K79,CódigosRetorno!$A$2:$B$1683,2,FALSE)</f>
        <v>Numero de bultos o pallets es una información válida solo para importación.</v>
      </c>
      <c r="M79" s="144"/>
      <c r="N79" s="166" t="s">
        <v>163</v>
      </c>
      <c r="O79" s="303"/>
    </row>
    <row r="80" spans="1:15" ht="24" x14ac:dyDescent="0.3">
      <c r="A80" s="299"/>
      <c r="B80" s="969">
        <f>+B77+1</f>
        <v>33</v>
      </c>
      <c r="C80" s="980" t="s">
        <v>289</v>
      </c>
      <c r="D80" s="969" t="s">
        <v>3</v>
      </c>
      <c r="E80" s="969" t="s">
        <v>4</v>
      </c>
      <c r="F80" s="969" t="s">
        <v>9</v>
      </c>
      <c r="G80" s="969" t="s">
        <v>5713</v>
      </c>
      <c r="H80" s="1001" t="s">
        <v>290</v>
      </c>
      <c r="I80" s="152" t="s">
        <v>2854</v>
      </c>
      <c r="J80" s="151" t="s">
        <v>171</v>
      </c>
      <c r="K80" s="160" t="s">
        <v>2340</v>
      </c>
      <c r="L80" s="152" t="str">
        <f>VLOOKUP(K80,CódigosRetorno!$A$2:$B$1683,2,FALSE)</f>
        <v>El XML no contiene el atributo o no existe informacion en modalidad de transporte.</v>
      </c>
      <c r="M80" s="144"/>
      <c r="N80" s="166" t="s">
        <v>163</v>
      </c>
      <c r="O80" s="299"/>
    </row>
    <row r="81" spans="1:15" ht="24" x14ac:dyDescent="0.3">
      <c r="A81" s="299"/>
      <c r="B81" s="996"/>
      <c r="C81" s="997"/>
      <c r="D81" s="996"/>
      <c r="E81" s="996"/>
      <c r="F81" s="996"/>
      <c r="G81" s="996"/>
      <c r="H81" s="1002"/>
      <c r="I81" s="152" t="s">
        <v>2936</v>
      </c>
      <c r="J81" s="151" t="s">
        <v>171</v>
      </c>
      <c r="K81" s="83" t="s">
        <v>1509</v>
      </c>
      <c r="L81" s="152" t="str">
        <f>VLOOKUP(K81,CódigosRetorno!$A$2:$B$1683,2,FALSE)</f>
        <v>El valor ingresado como modalidad de transporte no es correcto.</v>
      </c>
      <c r="M81" s="82"/>
      <c r="N81" s="151" t="s">
        <v>2968</v>
      </c>
      <c r="O81" s="299"/>
    </row>
    <row r="82" spans="1:15" ht="24" x14ac:dyDescent="0.3">
      <c r="A82" s="299"/>
      <c r="B82" s="996"/>
      <c r="C82" s="997"/>
      <c r="D82" s="996"/>
      <c r="E82" s="996"/>
      <c r="F82" s="996"/>
      <c r="G82" s="996"/>
      <c r="H82" s="1002"/>
      <c r="I82" s="376" t="s">
        <v>3220</v>
      </c>
      <c r="J82" s="403" t="s">
        <v>171</v>
      </c>
      <c r="K82" s="422" t="s">
        <v>1507</v>
      </c>
      <c r="L82" s="152" t="str">
        <f>VLOOKUP(K82,CódigosRetorno!$A$2:$B$1683,2,FALSE)</f>
        <v>El XML contiene datos de vehiculo o datos de conductores para una operación de transporte publico completo.</v>
      </c>
      <c r="M82" s="82"/>
      <c r="N82" s="166" t="s">
        <v>163</v>
      </c>
      <c r="O82" s="299"/>
    </row>
    <row r="83" spans="1:15" x14ac:dyDescent="0.3">
      <c r="A83" s="299"/>
      <c r="B83" s="996"/>
      <c r="C83" s="997"/>
      <c r="D83" s="996"/>
      <c r="E83" s="996"/>
      <c r="F83" s="996"/>
      <c r="G83" s="996"/>
      <c r="H83" s="1002"/>
      <c r="I83" s="152" t="s">
        <v>2970</v>
      </c>
      <c r="J83" s="151" t="s">
        <v>171</v>
      </c>
      <c r="K83" s="83" t="s">
        <v>2338</v>
      </c>
      <c r="L83" s="152" t="str">
        <f>VLOOKUP(K83,CódigosRetorno!$A$2:$B$1683,2,FALSE)</f>
        <v>El XML no contiene el atributo o no existe información de vehiculos.</v>
      </c>
      <c r="M83" s="82"/>
      <c r="N83" s="166" t="s">
        <v>163</v>
      </c>
      <c r="O83" s="299"/>
    </row>
    <row r="84" spans="1:15" ht="24" x14ac:dyDescent="0.3">
      <c r="A84" s="299"/>
      <c r="B84" s="996"/>
      <c r="C84" s="997"/>
      <c r="D84" s="996"/>
      <c r="E84" s="996"/>
      <c r="F84" s="996"/>
      <c r="G84" s="996"/>
      <c r="H84" s="1002"/>
      <c r="I84" s="152" t="s">
        <v>2971</v>
      </c>
      <c r="J84" s="151" t="s">
        <v>171</v>
      </c>
      <c r="K84" s="83" t="s">
        <v>2336</v>
      </c>
      <c r="L84" s="152" t="str">
        <f>VLOOKUP(K84,CódigosRetorno!$A$2:$B$1683,2,FALSE)</f>
        <v>El XML no contiene el atributo o no existe información de conductores.</v>
      </c>
      <c r="M84" s="82"/>
      <c r="N84" s="166" t="s">
        <v>163</v>
      </c>
      <c r="O84" s="299"/>
    </row>
    <row r="85" spans="1:15" ht="24" x14ac:dyDescent="0.3">
      <c r="A85" s="299"/>
      <c r="B85" s="996"/>
      <c r="C85" s="997"/>
      <c r="D85" s="996"/>
      <c r="E85" s="996"/>
      <c r="F85" s="996"/>
      <c r="G85" s="996"/>
      <c r="H85" s="1002"/>
      <c r="I85" s="152" t="s">
        <v>2969</v>
      </c>
      <c r="J85" s="151" t="s">
        <v>1075</v>
      </c>
      <c r="K85" s="83" t="s">
        <v>2339</v>
      </c>
      <c r="L85" s="152" t="str">
        <f>VLOOKUP(K85,CódigosRetorno!$A$2:$B$1683,2,FALSE)</f>
        <v>El XML no contiene el atributo o no existe informacion de datos del transportista.</v>
      </c>
      <c r="M85" s="82"/>
      <c r="N85" s="166" t="s">
        <v>163</v>
      </c>
      <c r="O85" s="299"/>
    </row>
    <row r="86" spans="1:15" ht="24" x14ac:dyDescent="0.3">
      <c r="A86" s="299"/>
      <c r="B86" s="970"/>
      <c r="C86" s="981"/>
      <c r="D86" s="970"/>
      <c r="E86" s="970"/>
      <c r="F86" s="970"/>
      <c r="G86" s="970"/>
      <c r="H86" s="1003"/>
      <c r="I86" s="152" t="s">
        <v>2972</v>
      </c>
      <c r="J86" s="151" t="s">
        <v>1075</v>
      </c>
      <c r="K86" s="83" t="s">
        <v>1126</v>
      </c>
      <c r="L86" s="152" t="str">
        <f>VLOOKUP(K86,CódigosRetorno!$A$2:$B$1683,2,FALSE)</f>
        <v>No es necesario consignar los datos del transportista para una operación de Transporte Privado.</v>
      </c>
      <c r="M86" s="82"/>
      <c r="N86" s="166" t="s">
        <v>163</v>
      </c>
      <c r="O86" s="299"/>
    </row>
    <row r="87" spans="1:15" ht="24" x14ac:dyDescent="0.3">
      <c r="A87" s="299"/>
      <c r="B87" s="151">
        <f>+B80+1</f>
        <v>34</v>
      </c>
      <c r="C87" s="154" t="s">
        <v>292</v>
      </c>
      <c r="D87" s="151" t="s">
        <v>3</v>
      </c>
      <c r="E87" s="151" t="s">
        <v>4</v>
      </c>
      <c r="F87" s="151" t="s">
        <v>20</v>
      </c>
      <c r="G87" s="144" t="s">
        <v>21</v>
      </c>
      <c r="H87" s="623" t="s">
        <v>293</v>
      </c>
      <c r="I87" s="152" t="s">
        <v>2502</v>
      </c>
      <c r="J87" s="151" t="s">
        <v>171</v>
      </c>
      <c r="K87" s="160" t="s">
        <v>2334</v>
      </c>
      <c r="L87" s="152" t="str">
        <f>VLOOKUP(K87,CódigosRetorno!$A$2:$B$1683,2,FALSE)</f>
        <v>El XML no contiene el atributo o no existe información de la fecha de inicio de traslado o fecha de entrega del bien al transportista.</v>
      </c>
      <c r="M87" s="82"/>
      <c r="N87" s="166" t="s">
        <v>163</v>
      </c>
      <c r="O87" s="299"/>
    </row>
    <row r="88" spans="1:15" ht="24" x14ac:dyDescent="0.3">
      <c r="A88" s="299"/>
      <c r="B88" s="151">
        <f>+B87+1</f>
        <v>35</v>
      </c>
      <c r="C88" s="154" t="s">
        <v>295</v>
      </c>
      <c r="D88" s="151" t="s">
        <v>3</v>
      </c>
      <c r="E88" s="151" t="s">
        <v>4</v>
      </c>
      <c r="F88" s="151" t="s">
        <v>20</v>
      </c>
      <c r="G88" s="144" t="s">
        <v>21</v>
      </c>
      <c r="H88" s="90" t="s">
        <v>293</v>
      </c>
      <c r="I88" s="152" t="s">
        <v>2515</v>
      </c>
      <c r="J88" s="144" t="s">
        <v>163</v>
      </c>
      <c r="K88" s="160" t="s">
        <v>163</v>
      </c>
      <c r="L88" s="152" t="str">
        <f>VLOOKUP(K88,CódigosRetorno!$A$2:$B$1683,2,FALSE)</f>
        <v>-</v>
      </c>
      <c r="M88" s="144"/>
      <c r="N88" s="166" t="s">
        <v>163</v>
      </c>
      <c r="O88" s="299"/>
    </row>
    <row r="89" spans="1:15" x14ac:dyDescent="0.3">
      <c r="A89" s="299"/>
      <c r="B89" s="186" t="s">
        <v>296</v>
      </c>
      <c r="C89" s="180" t="s">
        <v>297</v>
      </c>
      <c r="D89" s="181" t="s">
        <v>3</v>
      </c>
      <c r="E89" s="181" t="s">
        <v>298</v>
      </c>
      <c r="F89" s="182" t="s">
        <v>163</v>
      </c>
      <c r="G89" s="182" t="s">
        <v>163</v>
      </c>
      <c r="H89" s="218" t="s">
        <v>163</v>
      </c>
      <c r="I89" s="219" t="s">
        <v>163</v>
      </c>
      <c r="J89" s="186" t="s">
        <v>163</v>
      </c>
      <c r="K89" s="220" t="s">
        <v>163</v>
      </c>
      <c r="L89" s="179" t="str">
        <f>VLOOKUP(K89,CódigosRetorno!$A$2:$B$1683,2,FALSE)</f>
        <v>-</v>
      </c>
      <c r="M89" s="144"/>
      <c r="N89" s="206" t="s">
        <v>163</v>
      </c>
      <c r="O89" s="299"/>
    </row>
    <row r="90" spans="1:15" ht="24" x14ac:dyDescent="0.3">
      <c r="A90" s="299"/>
      <c r="B90" s="151">
        <f>+B88+1</f>
        <v>36</v>
      </c>
      <c r="C90" s="154" t="s">
        <v>5608</v>
      </c>
      <c r="D90" s="151" t="s">
        <v>3</v>
      </c>
      <c r="E90" s="151" t="s">
        <v>298</v>
      </c>
      <c r="F90" s="151" t="s">
        <v>7</v>
      </c>
      <c r="G90" s="81" t="s">
        <v>163</v>
      </c>
      <c r="H90" s="90" t="s">
        <v>301</v>
      </c>
      <c r="I90" s="152" t="s">
        <v>2515</v>
      </c>
      <c r="J90" s="144" t="s">
        <v>163</v>
      </c>
      <c r="K90" s="160" t="s">
        <v>163</v>
      </c>
      <c r="L90" s="152" t="str">
        <f>VLOOKUP(K90,CódigosRetorno!$A$2:$B$1683,2,FALSE)</f>
        <v>-</v>
      </c>
      <c r="M90" s="144"/>
      <c r="N90" s="166" t="s">
        <v>163</v>
      </c>
      <c r="O90" s="299"/>
    </row>
    <row r="91" spans="1:15" ht="36" x14ac:dyDescent="0.3">
      <c r="A91" s="299"/>
      <c r="B91" s="151">
        <f>+B90+1</f>
        <v>37</v>
      </c>
      <c r="C91" s="154" t="s">
        <v>302</v>
      </c>
      <c r="D91" s="151" t="s">
        <v>3</v>
      </c>
      <c r="E91" s="151" t="s">
        <v>298</v>
      </c>
      <c r="F91" s="151" t="s">
        <v>9</v>
      </c>
      <c r="G91" s="151" t="s">
        <v>5701</v>
      </c>
      <c r="H91" s="90" t="s">
        <v>303</v>
      </c>
      <c r="I91" s="152" t="s">
        <v>2515</v>
      </c>
      <c r="J91" s="144" t="s">
        <v>163</v>
      </c>
      <c r="K91" s="160" t="s">
        <v>163</v>
      </c>
      <c r="L91" s="152" t="str">
        <f>VLOOKUP(K91,CódigosRetorno!$A$2:$B$1683,2,FALSE)</f>
        <v>-</v>
      </c>
      <c r="M91" s="144"/>
      <c r="N91" s="166" t="s">
        <v>163</v>
      </c>
      <c r="O91" s="299"/>
    </row>
    <row r="92" spans="1:15" ht="24" x14ac:dyDescent="0.3">
      <c r="A92" s="299"/>
      <c r="B92" s="151">
        <f>+B91+1</f>
        <v>38</v>
      </c>
      <c r="C92" s="154" t="s">
        <v>304</v>
      </c>
      <c r="D92" s="151" t="s">
        <v>3</v>
      </c>
      <c r="E92" s="151" t="s">
        <v>298</v>
      </c>
      <c r="F92" s="151" t="s">
        <v>5</v>
      </c>
      <c r="G92" s="81" t="s">
        <v>163</v>
      </c>
      <c r="H92" s="90" t="s">
        <v>305</v>
      </c>
      <c r="I92" s="152" t="s">
        <v>2515</v>
      </c>
      <c r="J92" s="144" t="s">
        <v>163</v>
      </c>
      <c r="K92" s="160" t="s">
        <v>163</v>
      </c>
      <c r="L92" s="152" t="str">
        <f>VLOOKUP(K92,CódigosRetorno!$A$2:$B$1683,2,FALSE)</f>
        <v>-</v>
      </c>
      <c r="M92" s="144"/>
      <c r="N92" s="166" t="s">
        <v>163</v>
      </c>
      <c r="O92" s="299"/>
    </row>
    <row r="93" spans="1:15" x14ac:dyDescent="0.3">
      <c r="A93" s="299"/>
      <c r="B93" s="181" t="s">
        <v>306</v>
      </c>
      <c r="C93" s="191" t="s">
        <v>307</v>
      </c>
      <c r="D93" s="181" t="s">
        <v>3</v>
      </c>
      <c r="E93" s="181" t="s">
        <v>4</v>
      </c>
      <c r="F93" s="182" t="s">
        <v>163</v>
      </c>
      <c r="G93" s="182" t="s">
        <v>163</v>
      </c>
      <c r="H93" s="218" t="s">
        <v>163</v>
      </c>
      <c r="I93" s="219" t="s">
        <v>163</v>
      </c>
      <c r="J93" s="186" t="s">
        <v>163</v>
      </c>
      <c r="K93" s="220" t="s">
        <v>163</v>
      </c>
      <c r="L93" s="179" t="str">
        <f>VLOOKUP(K93,CódigosRetorno!$A$2:$B$1683,2,FALSE)</f>
        <v>-</v>
      </c>
      <c r="M93" s="144"/>
      <c r="N93" s="206" t="s">
        <v>163</v>
      </c>
      <c r="O93" s="299"/>
    </row>
    <row r="94" spans="1:15" ht="48" x14ac:dyDescent="0.3">
      <c r="A94" s="299"/>
      <c r="B94" s="969">
        <f>+B92+1</f>
        <v>39</v>
      </c>
      <c r="C94" s="1004" t="s">
        <v>5609</v>
      </c>
      <c r="D94" s="969" t="s">
        <v>3</v>
      </c>
      <c r="E94" s="969" t="s">
        <v>4</v>
      </c>
      <c r="F94" s="969" t="s">
        <v>136</v>
      </c>
      <c r="G94" s="994" t="s">
        <v>163</v>
      </c>
      <c r="H94" s="152" t="s">
        <v>2973</v>
      </c>
      <c r="I94" s="152" t="s">
        <v>2515</v>
      </c>
      <c r="J94" s="144" t="s">
        <v>163</v>
      </c>
      <c r="K94" s="160" t="s">
        <v>163</v>
      </c>
      <c r="L94" s="152" t="str">
        <f>VLOOKUP(K94,CódigosRetorno!$A$2:$B$1683,2,FALSE)</f>
        <v>-</v>
      </c>
      <c r="M94" s="144"/>
      <c r="N94" s="166" t="s">
        <v>163</v>
      </c>
      <c r="O94" s="299"/>
    </row>
    <row r="95" spans="1:15" ht="24" x14ac:dyDescent="0.3">
      <c r="A95" s="299"/>
      <c r="B95" s="970"/>
      <c r="C95" s="1005"/>
      <c r="D95" s="970"/>
      <c r="E95" s="970"/>
      <c r="F95" s="970"/>
      <c r="G95" s="995"/>
      <c r="H95" s="420" t="s">
        <v>323</v>
      </c>
      <c r="I95" s="152" t="s">
        <v>2515</v>
      </c>
      <c r="J95" s="144" t="s">
        <v>163</v>
      </c>
      <c r="K95" s="160" t="s">
        <v>163</v>
      </c>
      <c r="L95" s="152" t="str">
        <f>VLOOKUP(K95,CódigosRetorno!$A$2:$B$1683,2,FALSE)</f>
        <v>-</v>
      </c>
      <c r="M95" s="82"/>
      <c r="N95" s="166" t="s">
        <v>163</v>
      </c>
      <c r="O95" s="299"/>
    </row>
    <row r="96" spans="1:15" x14ac:dyDescent="0.3">
      <c r="A96" s="299"/>
      <c r="B96" s="181" t="s">
        <v>308</v>
      </c>
      <c r="C96" s="180" t="s">
        <v>309</v>
      </c>
      <c r="D96" s="181" t="s">
        <v>3</v>
      </c>
      <c r="E96" s="181" t="s">
        <v>8</v>
      </c>
      <c r="F96" s="182" t="s">
        <v>163</v>
      </c>
      <c r="G96" s="182" t="s">
        <v>163</v>
      </c>
      <c r="H96" s="191" t="s">
        <v>163</v>
      </c>
      <c r="I96" s="180" t="s">
        <v>163</v>
      </c>
      <c r="J96" s="186" t="s">
        <v>163</v>
      </c>
      <c r="K96" s="216" t="s">
        <v>163</v>
      </c>
      <c r="L96" s="179" t="str">
        <f>VLOOKUP(K96,CódigosRetorno!$A$2:$B$1683,2,FALSE)</f>
        <v>-</v>
      </c>
      <c r="M96" s="166" t="s">
        <v>163</v>
      </c>
      <c r="N96" s="206" t="s">
        <v>163</v>
      </c>
      <c r="O96" s="299"/>
    </row>
    <row r="97" spans="1:15" ht="24" x14ac:dyDescent="0.3">
      <c r="A97" s="299"/>
      <c r="B97" s="151">
        <f>+B94+1</f>
        <v>40</v>
      </c>
      <c r="C97" s="154" t="s">
        <v>139</v>
      </c>
      <c r="D97" s="151" t="s">
        <v>3</v>
      </c>
      <c r="E97" s="151" t="s">
        <v>8</v>
      </c>
      <c r="F97" s="151" t="s">
        <v>136</v>
      </c>
      <c r="G97" s="81" t="s">
        <v>163</v>
      </c>
      <c r="H97" s="152" t="s">
        <v>310</v>
      </c>
      <c r="I97" s="152" t="s">
        <v>2515</v>
      </c>
      <c r="J97" s="144" t="s">
        <v>163</v>
      </c>
      <c r="K97" s="160" t="s">
        <v>163</v>
      </c>
      <c r="L97" s="152" t="str">
        <f>VLOOKUP(K97,CódigosRetorno!$A$2:$B$1683,2,FALSE)</f>
        <v>-</v>
      </c>
      <c r="M97" s="144"/>
      <c r="N97" s="166" t="s">
        <v>163</v>
      </c>
      <c r="O97" s="299"/>
    </row>
    <row r="98" spans="1:15" x14ac:dyDescent="0.3">
      <c r="A98" s="299"/>
      <c r="B98" s="181" t="s">
        <v>311</v>
      </c>
      <c r="C98" s="191" t="s">
        <v>312</v>
      </c>
      <c r="D98" s="181" t="s">
        <v>3</v>
      </c>
      <c r="E98" s="181" t="s">
        <v>4</v>
      </c>
      <c r="F98" s="182" t="s">
        <v>163</v>
      </c>
      <c r="G98" s="182" t="s">
        <v>163</v>
      </c>
      <c r="H98" s="191" t="s">
        <v>163</v>
      </c>
      <c r="I98" s="180" t="s">
        <v>163</v>
      </c>
      <c r="J98" s="186" t="s">
        <v>163</v>
      </c>
      <c r="K98" s="216" t="s">
        <v>163</v>
      </c>
      <c r="L98" s="179" t="str">
        <f>VLOOKUP(K98,CódigosRetorno!$A$2:$B$1683,2,FALSE)</f>
        <v>-</v>
      </c>
      <c r="M98" s="166" t="s">
        <v>163</v>
      </c>
      <c r="N98" s="206" t="s">
        <v>163</v>
      </c>
      <c r="O98" s="299"/>
    </row>
    <row r="99" spans="1:15" ht="24" x14ac:dyDescent="0.3">
      <c r="A99" s="299"/>
      <c r="B99" s="151">
        <f>+B97+1</f>
        <v>41</v>
      </c>
      <c r="C99" s="154" t="s">
        <v>5610</v>
      </c>
      <c r="D99" s="163" t="s">
        <v>163</v>
      </c>
      <c r="E99" s="151" t="s">
        <v>4</v>
      </c>
      <c r="F99" s="151" t="s">
        <v>7</v>
      </c>
      <c r="G99" s="81" t="s">
        <v>163</v>
      </c>
      <c r="H99" s="90" t="s">
        <v>313</v>
      </c>
      <c r="I99" s="152" t="s">
        <v>2515</v>
      </c>
      <c r="J99" s="144" t="s">
        <v>163</v>
      </c>
      <c r="K99" s="160" t="s">
        <v>163</v>
      </c>
      <c r="L99" s="152" t="str">
        <f>VLOOKUP(K99,CódigosRetorno!$A$2:$B$1683,2,FALSE)</f>
        <v>-</v>
      </c>
      <c r="M99" s="144"/>
      <c r="N99" s="166" t="s">
        <v>163</v>
      </c>
      <c r="O99" s="299"/>
    </row>
    <row r="100" spans="1:15" ht="24" x14ac:dyDescent="0.3">
      <c r="A100" s="299"/>
      <c r="B100" s="151">
        <f>+B99+1</f>
        <v>42</v>
      </c>
      <c r="C100" s="154" t="s">
        <v>314</v>
      </c>
      <c r="D100" s="163" t="s">
        <v>163</v>
      </c>
      <c r="E100" s="151" t="s">
        <v>4</v>
      </c>
      <c r="F100" s="151" t="s">
        <v>9</v>
      </c>
      <c r="G100" s="151" t="s">
        <v>5701</v>
      </c>
      <c r="H100" s="90" t="s">
        <v>315</v>
      </c>
      <c r="I100" s="152" t="s">
        <v>2515</v>
      </c>
      <c r="J100" s="144" t="s">
        <v>163</v>
      </c>
      <c r="K100" s="160" t="s">
        <v>163</v>
      </c>
      <c r="L100" s="152" t="str">
        <f>VLOOKUP(K100,CódigosRetorno!$A$2:$B$1683,2,FALSE)</f>
        <v>-</v>
      </c>
      <c r="M100" s="144"/>
      <c r="N100" s="166" t="s">
        <v>163</v>
      </c>
      <c r="O100" s="299"/>
    </row>
    <row r="101" spans="1:15" x14ac:dyDescent="0.3">
      <c r="A101" s="299"/>
      <c r="B101" s="221" t="s">
        <v>316</v>
      </c>
      <c r="C101" s="191" t="s">
        <v>317</v>
      </c>
      <c r="D101" s="181" t="s">
        <v>3</v>
      </c>
      <c r="E101" s="181" t="s">
        <v>4</v>
      </c>
      <c r="F101" s="182" t="s">
        <v>163</v>
      </c>
      <c r="G101" s="182" t="s">
        <v>163</v>
      </c>
      <c r="H101" s="191" t="s">
        <v>163</v>
      </c>
      <c r="I101" s="180" t="s">
        <v>163</v>
      </c>
      <c r="J101" s="186" t="s">
        <v>163</v>
      </c>
      <c r="K101" s="216" t="s">
        <v>163</v>
      </c>
      <c r="L101" s="179" t="str">
        <f>VLOOKUP(K101,CódigosRetorno!$A$2:$B$1683,2,FALSE)</f>
        <v>-</v>
      </c>
      <c r="M101" s="166" t="s">
        <v>163</v>
      </c>
      <c r="N101" s="206" t="s">
        <v>163</v>
      </c>
      <c r="O101" s="299"/>
    </row>
    <row r="102" spans="1:15" x14ac:dyDescent="0.3">
      <c r="A102" s="299"/>
      <c r="B102" s="969">
        <f>+B100+1</f>
        <v>43</v>
      </c>
      <c r="C102" s="980" t="s">
        <v>2976</v>
      </c>
      <c r="D102" s="969" t="s">
        <v>163</v>
      </c>
      <c r="E102" s="969" t="s">
        <v>4</v>
      </c>
      <c r="F102" s="969" t="s">
        <v>160</v>
      </c>
      <c r="G102" s="999" t="s">
        <v>5702</v>
      </c>
      <c r="H102" s="980" t="s">
        <v>319</v>
      </c>
      <c r="I102" s="152" t="s">
        <v>2854</v>
      </c>
      <c r="J102" s="151" t="s">
        <v>171</v>
      </c>
      <c r="K102" s="160" t="s">
        <v>1506</v>
      </c>
      <c r="L102" s="152" t="str">
        <f>VLOOKUP(K102,CódigosRetorno!$A$2:$B$1683,2,FALSE)</f>
        <v>El XML no contiene el atributo o no existe informacion del codigo de ubigeo.</v>
      </c>
      <c r="M102" s="144"/>
      <c r="N102" s="166" t="s">
        <v>163</v>
      </c>
      <c r="O102" s="299"/>
    </row>
    <row r="103" spans="1:15" x14ac:dyDescent="0.3">
      <c r="A103" s="299"/>
      <c r="B103" s="996"/>
      <c r="C103" s="997"/>
      <c r="D103" s="991"/>
      <c r="E103" s="996"/>
      <c r="F103" s="996"/>
      <c r="G103" s="1006"/>
      <c r="H103" s="997"/>
      <c r="I103" s="152" t="s">
        <v>3121</v>
      </c>
      <c r="J103" s="151" t="s">
        <v>171</v>
      </c>
      <c r="K103" s="160" t="s">
        <v>1505</v>
      </c>
      <c r="L103" s="152" t="str">
        <f>VLOOKUP(K103,CódigosRetorno!$A$2:$B$1683,2,FALSE)</f>
        <v>El valor ingresado como codigo de ubigeo no cumple con el estandar.</v>
      </c>
      <c r="M103" s="144"/>
      <c r="N103" s="166" t="s">
        <v>163</v>
      </c>
      <c r="O103" s="299"/>
    </row>
    <row r="104" spans="1:15" ht="24" x14ac:dyDescent="0.3">
      <c r="A104" s="299"/>
      <c r="B104" s="970"/>
      <c r="C104" s="981"/>
      <c r="D104" s="990"/>
      <c r="E104" s="970"/>
      <c r="F104" s="970"/>
      <c r="G104" s="1000"/>
      <c r="H104" s="981"/>
      <c r="I104" s="152" t="s">
        <v>2936</v>
      </c>
      <c r="J104" s="151" t="s">
        <v>1075</v>
      </c>
      <c r="K104" s="160" t="s">
        <v>2767</v>
      </c>
      <c r="L104" s="152" t="str">
        <f>VLOOKUP(K104,CódigosRetorno!$A$2:$B$1683,2,FALSE)</f>
        <v>Debe corresponder a algún valor válido establecido en el catálogo 13</v>
      </c>
      <c r="M104" s="144"/>
      <c r="N104" s="151" t="s">
        <v>2852</v>
      </c>
      <c r="O104" s="299"/>
    </row>
    <row r="105" spans="1:15" ht="24" x14ac:dyDescent="0.3">
      <c r="A105" s="299"/>
      <c r="B105" s="969">
        <f>+B102+1</f>
        <v>44</v>
      </c>
      <c r="C105" s="980" t="s">
        <v>2977</v>
      </c>
      <c r="D105" s="969" t="s">
        <v>163</v>
      </c>
      <c r="E105" s="969" t="s">
        <v>4</v>
      </c>
      <c r="F105" s="969" t="s">
        <v>5</v>
      </c>
      <c r="G105" s="994" t="s">
        <v>163</v>
      </c>
      <c r="H105" s="980" t="s">
        <v>320</v>
      </c>
      <c r="I105" s="152" t="s">
        <v>2854</v>
      </c>
      <c r="J105" s="151" t="s">
        <v>171</v>
      </c>
      <c r="K105" s="160" t="s">
        <v>1504</v>
      </c>
      <c r="L105" s="152" t="str">
        <f>VLOOKUP(K105,CódigosRetorno!$A$2:$B$1683,2,FALSE)</f>
        <v>El XML no contiene el atributo o no existe informacion de direccion completa y detallada.</v>
      </c>
      <c r="M105" s="144"/>
      <c r="N105" s="166" t="s">
        <v>163</v>
      </c>
      <c r="O105" s="299"/>
    </row>
    <row r="106" spans="1:15" ht="36" x14ac:dyDescent="0.3">
      <c r="A106" s="299"/>
      <c r="B106" s="970"/>
      <c r="C106" s="981"/>
      <c r="D106" s="990"/>
      <c r="E106" s="970"/>
      <c r="F106" s="970"/>
      <c r="G106" s="995"/>
      <c r="H106" s="981"/>
      <c r="I106" s="595" t="s">
        <v>6529</v>
      </c>
      <c r="J106" s="587" t="s">
        <v>171</v>
      </c>
      <c r="K106" s="384" t="s">
        <v>1503</v>
      </c>
      <c r="L106" s="152" t="str">
        <f>VLOOKUP(K106,CódigosRetorno!$A$2:$B$1683,2,FALSE)</f>
        <v>El valor ingresado como direccion completa y detallada no cumple con el estandar.</v>
      </c>
      <c r="M106" s="82"/>
      <c r="N106" s="166" t="s">
        <v>163</v>
      </c>
      <c r="O106" s="299"/>
    </row>
    <row r="107" spans="1:15" ht="24" x14ac:dyDescent="0.3">
      <c r="A107" s="299"/>
      <c r="B107" s="181" t="s">
        <v>321</v>
      </c>
      <c r="C107" s="191" t="s">
        <v>322</v>
      </c>
      <c r="D107" s="181" t="s">
        <v>3</v>
      </c>
      <c r="E107" s="181" t="s">
        <v>8</v>
      </c>
      <c r="F107" s="182" t="s">
        <v>163</v>
      </c>
      <c r="G107" s="182" t="s">
        <v>163</v>
      </c>
      <c r="H107" s="191" t="s">
        <v>163</v>
      </c>
      <c r="I107" s="180" t="s">
        <v>163</v>
      </c>
      <c r="J107" s="186" t="s">
        <v>163</v>
      </c>
      <c r="K107" s="216" t="s">
        <v>163</v>
      </c>
      <c r="L107" s="179" t="str">
        <f>VLOOKUP(K107,CódigosRetorno!$A$2:$B$1683,2,FALSE)</f>
        <v>-</v>
      </c>
      <c r="M107" s="166" t="s">
        <v>163</v>
      </c>
      <c r="N107" s="206" t="s">
        <v>163</v>
      </c>
      <c r="O107" s="299"/>
    </row>
    <row r="108" spans="1:15" ht="24" x14ac:dyDescent="0.3">
      <c r="A108" s="299"/>
      <c r="B108" s="151">
        <f>+B105+1</f>
        <v>45</v>
      </c>
      <c r="C108" s="154" t="s">
        <v>5611</v>
      </c>
      <c r="D108" s="163" t="s">
        <v>3</v>
      </c>
      <c r="E108" s="151" t="s">
        <v>4</v>
      </c>
      <c r="F108" s="151" t="s">
        <v>106</v>
      </c>
      <c r="G108" s="144" t="s">
        <v>163</v>
      </c>
      <c r="H108" s="90" t="s">
        <v>323</v>
      </c>
      <c r="I108" s="152" t="s">
        <v>2515</v>
      </c>
      <c r="J108" s="144" t="s">
        <v>163</v>
      </c>
      <c r="K108" s="160" t="s">
        <v>163</v>
      </c>
      <c r="L108" s="152" t="str">
        <f>VLOOKUP(K108,CódigosRetorno!$A$2:$B$1683,2,FALSE)</f>
        <v>-</v>
      </c>
      <c r="M108" s="144"/>
      <c r="N108" s="166" t="s">
        <v>163</v>
      </c>
      <c r="O108" s="299"/>
    </row>
    <row r="109" spans="1:15" x14ac:dyDescent="0.3">
      <c r="A109" s="299"/>
      <c r="B109" s="217" t="s">
        <v>324</v>
      </c>
      <c r="C109" s="191" t="s">
        <v>325</v>
      </c>
      <c r="D109" s="181" t="s">
        <v>3</v>
      </c>
      <c r="E109" s="181" t="s">
        <v>4</v>
      </c>
      <c r="F109" s="182" t="s">
        <v>163</v>
      </c>
      <c r="G109" s="182" t="s">
        <v>163</v>
      </c>
      <c r="H109" s="191" t="s">
        <v>163</v>
      </c>
      <c r="I109" s="180" t="s">
        <v>163</v>
      </c>
      <c r="J109" s="186" t="s">
        <v>163</v>
      </c>
      <c r="K109" s="216" t="s">
        <v>163</v>
      </c>
      <c r="L109" s="179" t="str">
        <f>VLOOKUP(K109,CódigosRetorno!$A$2:$B$1683,2,FALSE)</f>
        <v>-</v>
      </c>
      <c r="M109" s="166" t="s">
        <v>163</v>
      </c>
      <c r="N109" s="206" t="s">
        <v>163</v>
      </c>
      <c r="O109" s="299"/>
    </row>
    <row r="110" spans="1:15" x14ac:dyDescent="0.3">
      <c r="A110" s="299"/>
      <c r="B110" s="969">
        <f>+B108+1</f>
        <v>46</v>
      </c>
      <c r="C110" s="980" t="s">
        <v>2974</v>
      </c>
      <c r="D110" s="969" t="s">
        <v>3</v>
      </c>
      <c r="E110" s="969" t="s">
        <v>4</v>
      </c>
      <c r="F110" s="969" t="s">
        <v>160</v>
      </c>
      <c r="G110" s="999" t="s">
        <v>5702</v>
      </c>
      <c r="H110" s="980" t="s">
        <v>326</v>
      </c>
      <c r="I110" s="152" t="s">
        <v>2854</v>
      </c>
      <c r="J110" s="151" t="s">
        <v>171</v>
      </c>
      <c r="K110" s="160" t="s">
        <v>1506</v>
      </c>
      <c r="L110" s="152" t="str">
        <f>VLOOKUP(K110,CódigosRetorno!$A$2:$B$1683,2,FALSE)</f>
        <v>El XML no contiene el atributo o no existe informacion del codigo de ubigeo.</v>
      </c>
      <c r="M110" s="144"/>
      <c r="N110" s="166" t="s">
        <v>163</v>
      </c>
      <c r="O110" s="299"/>
    </row>
    <row r="111" spans="1:15" x14ac:dyDescent="0.3">
      <c r="A111" s="299"/>
      <c r="B111" s="996"/>
      <c r="C111" s="997"/>
      <c r="D111" s="996"/>
      <c r="E111" s="996"/>
      <c r="F111" s="996"/>
      <c r="G111" s="1006"/>
      <c r="H111" s="997"/>
      <c r="I111" s="152" t="s">
        <v>3121</v>
      </c>
      <c r="J111" s="151" t="s">
        <v>171</v>
      </c>
      <c r="K111" s="160" t="s">
        <v>1505</v>
      </c>
      <c r="L111" s="152" t="str">
        <f>VLOOKUP(K111,CódigosRetorno!$A$2:$B$1683,2,FALSE)</f>
        <v>El valor ingresado como codigo de ubigeo no cumple con el estandar.</v>
      </c>
      <c r="M111" s="144"/>
      <c r="N111" s="166" t="s">
        <v>163</v>
      </c>
      <c r="O111" s="299"/>
    </row>
    <row r="112" spans="1:15" ht="24" x14ac:dyDescent="0.3">
      <c r="A112" s="299"/>
      <c r="B112" s="970"/>
      <c r="C112" s="981"/>
      <c r="D112" s="970"/>
      <c r="E112" s="970"/>
      <c r="F112" s="970"/>
      <c r="G112" s="1000"/>
      <c r="H112" s="981"/>
      <c r="I112" s="152" t="s">
        <v>2936</v>
      </c>
      <c r="J112" s="151" t="s">
        <v>1075</v>
      </c>
      <c r="K112" s="160" t="s">
        <v>2767</v>
      </c>
      <c r="L112" s="152" t="str">
        <f>VLOOKUP(K112,CódigosRetorno!$A$2:$B$1683,2,FALSE)</f>
        <v>Debe corresponder a algún valor válido establecido en el catálogo 13</v>
      </c>
      <c r="M112" s="144"/>
      <c r="N112" s="151" t="s">
        <v>2852</v>
      </c>
      <c r="O112" s="299"/>
    </row>
    <row r="113" spans="1:15" ht="24" x14ac:dyDescent="0.3">
      <c r="A113" s="299"/>
      <c r="B113" s="969">
        <f>+B110+1</f>
        <v>47</v>
      </c>
      <c r="C113" s="980" t="s">
        <v>2975</v>
      </c>
      <c r="D113" s="969" t="s">
        <v>3</v>
      </c>
      <c r="E113" s="969" t="s">
        <v>4</v>
      </c>
      <c r="F113" s="969" t="s">
        <v>5</v>
      </c>
      <c r="G113" s="994" t="s">
        <v>163</v>
      </c>
      <c r="H113" s="980" t="s">
        <v>327</v>
      </c>
      <c r="I113" s="152" t="s">
        <v>2854</v>
      </c>
      <c r="J113" s="151" t="s">
        <v>171</v>
      </c>
      <c r="K113" s="160" t="s">
        <v>1504</v>
      </c>
      <c r="L113" s="152" t="str">
        <f>VLOOKUP(K113,CódigosRetorno!$A$2:$B$1683,2,FALSE)</f>
        <v>El XML no contiene el atributo o no existe informacion de direccion completa y detallada.</v>
      </c>
      <c r="M113" s="144"/>
      <c r="N113" s="166" t="s">
        <v>163</v>
      </c>
      <c r="O113" s="299"/>
    </row>
    <row r="114" spans="1:15" ht="36" x14ac:dyDescent="0.3">
      <c r="A114" s="299"/>
      <c r="B114" s="970"/>
      <c r="C114" s="981"/>
      <c r="D114" s="970"/>
      <c r="E114" s="970"/>
      <c r="F114" s="970"/>
      <c r="G114" s="995"/>
      <c r="H114" s="981"/>
      <c r="I114" s="595" t="s">
        <v>6529</v>
      </c>
      <c r="J114" s="587" t="s">
        <v>171</v>
      </c>
      <c r="K114" s="384" t="s">
        <v>1503</v>
      </c>
      <c r="L114" s="152" t="str">
        <f>VLOOKUP(K114,CódigosRetorno!$A$2:$B$1683,2,FALSE)</f>
        <v>El valor ingresado como direccion completa y detallada no cumple con el estandar.</v>
      </c>
      <c r="M114" s="82"/>
      <c r="N114" s="166" t="s">
        <v>163</v>
      </c>
      <c r="O114" s="299"/>
    </row>
    <row r="115" spans="1:15" ht="36" x14ac:dyDescent="0.3">
      <c r="A115" s="299"/>
      <c r="B115" s="217" t="s">
        <v>328</v>
      </c>
      <c r="C115" s="191" t="s">
        <v>329</v>
      </c>
      <c r="D115" s="181" t="s">
        <v>3</v>
      </c>
      <c r="E115" s="181" t="s">
        <v>8</v>
      </c>
      <c r="F115" s="182" t="s">
        <v>163</v>
      </c>
      <c r="G115" s="182" t="s">
        <v>163</v>
      </c>
      <c r="H115" s="191" t="s">
        <v>163</v>
      </c>
      <c r="I115" s="180" t="s">
        <v>163</v>
      </c>
      <c r="J115" s="186" t="s">
        <v>163</v>
      </c>
      <c r="K115" s="216" t="s">
        <v>163</v>
      </c>
      <c r="L115" s="179" t="str">
        <f>VLOOKUP(K115,CódigosRetorno!$A$2:$B$1683,2,FALSE)</f>
        <v>-</v>
      </c>
      <c r="M115" s="166" t="s">
        <v>163</v>
      </c>
      <c r="N115" s="206" t="s">
        <v>163</v>
      </c>
      <c r="O115" s="299"/>
    </row>
    <row r="116" spans="1:15" ht="24" x14ac:dyDescent="0.3">
      <c r="A116" s="299"/>
      <c r="B116" s="151">
        <f>+B113+1</f>
        <v>48</v>
      </c>
      <c r="C116" s="152" t="s">
        <v>5613</v>
      </c>
      <c r="D116" s="163" t="s">
        <v>163</v>
      </c>
      <c r="E116" s="151" t="s">
        <v>4</v>
      </c>
      <c r="F116" s="151" t="s">
        <v>12</v>
      </c>
      <c r="G116" s="81" t="s">
        <v>163</v>
      </c>
      <c r="H116" s="154" t="s">
        <v>330</v>
      </c>
      <c r="I116" s="152" t="s">
        <v>2515</v>
      </c>
      <c r="J116" s="144" t="s">
        <v>163</v>
      </c>
      <c r="K116" s="160" t="s">
        <v>163</v>
      </c>
      <c r="L116" s="152" t="str">
        <f>VLOOKUP(K116,CódigosRetorno!$A$2:$B$1683,2,FALSE)</f>
        <v>-</v>
      </c>
      <c r="M116" s="144"/>
      <c r="N116" s="166" t="s">
        <v>163</v>
      </c>
      <c r="O116" s="299"/>
    </row>
    <row r="117" spans="1:15" x14ac:dyDescent="0.3">
      <c r="A117" s="299"/>
      <c r="B117" s="217" t="s">
        <v>331</v>
      </c>
      <c r="C117" s="191" t="s">
        <v>332</v>
      </c>
      <c r="D117" s="181" t="s">
        <v>14</v>
      </c>
      <c r="E117" s="181" t="s">
        <v>4</v>
      </c>
      <c r="F117" s="182" t="s">
        <v>163</v>
      </c>
      <c r="G117" s="182" t="s">
        <v>163</v>
      </c>
      <c r="H117" s="191" t="s">
        <v>163</v>
      </c>
      <c r="I117" s="180" t="s">
        <v>163</v>
      </c>
      <c r="J117" s="186" t="s">
        <v>163</v>
      </c>
      <c r="K117" s="216" t="s">
        <v>163</v>
      </c>
      <c r="L117" s="179" t="str">
        <f>VLOOKUP(K117,CódigosRetorno!$A$2:$B$1683,2,FALSE)</f>
        <v>-</v>
      </c>
      <c r="M117" s="364"/>
      <c r="N117" s="206" t="s">
        <v>163</v>
      </c>
      <c r="O117" s="299"/>
    </row>
    <row r="118" spans="1:15" x14ac:dyDescent="0.3">
      <c r="A118" s="299"/>
      <c r="B118" s="999">
        <f>+B116+1</f>
        <v>49</v>
      </c>
      <c r="C118" s="980" t="s">
        <v>5612</v>
      </c>
      <c r="D118" s="969" t="s">
        <v>14</v>
      </c>
      <c r="E118" s="969" t="s">
        <v>4</v>
      </c>
      <c r="F118" s="969" t="s">
        <v>334</v>
      </c>
      <c r="G118" s="994" t="s">
        <v>163</v>
      </c>
      <c r="H118" s="980" t="s">
        <v>2978</v>
      </c>
      <c r="I118" s="720" t="s">
        <v>7140</v>
      </c>
      <c r="J118" s="728" t="s">
        <v>171</v>
      </c>
      <c r="K118" s="721" t="s">
        <v>2316</v>
      </c>
      <c r="L118" s="152" t="str">
        <f>VLOOKUP(K118,CódigosRetorno!$A$2:$B$1683,2,FALSE)</f>
        <v>El Numero de orden del item no cumple con el formato establecido</v>
      </c>
      <c r="M118" s="144"/>
      <c r="N118" s="166" t="s">
        <v>163</v>
      </c>
      <c r="O118" s="299"/>
    </row>
    <row r="119" spans="1:15" x14ac:dyDescent="0.3">
      <c r="A119" s="299"/>
      <c r="B119" s="1006"/>
      <c r="C119" s="997"/>
      <c r="D119" s="996"/>
      <c r="E119" s="996"/>
      <c r="F119" s="996"/>
      <c r="G119" s="998"/>
      <c r="H119" s="981"/>
      <c r="I119" s="576" t="s">
        <v>6428</v>
      </c>
      <c r="J119" s="405" t="s">
        <v>171</v>
      </c>
      <c r="K119" s="575" t="s">
        <v>1544</v>
      </c>
      <c r="L119" s="152" t="str">
        <f>VLOOKUP(K119,CódigosRetorno!$A$2:$B$1683,2,FALSE)</f>
        <v>El número de ítem no puede estar duplicado.</v>
      </c>
      <c r="M119" s="144"/>
      <c r="N119" s="166" t="s">
        <v>163</v>
      </c>
      <c r="O119" s="299"/>
    </row>
    <row r="120" spans="1:15" ht="24" x14ac:dyDescent="0.3">
      <c r="A120" s="299"/>
      <c r="B120" s="1000"/>
      <c r="C120" s="981"/>
      <c r="D120" s="970"/>
      <c r="E120" s="970"/>
      <c r="F120" s="970"/>
      <c r="G120" s="995"/>
      <c r="H120" s="164" t="s">
        <v>3137</v>
      </c>
      <c r="I120" s="152" t="s">
        <v>2515</v>
      </c>
      <c r="J120" s="144" t="s">
        <v>163</v>
      </c>
      <c r="K120" s="160" t="s">
        <v>163</v>
      </c>
      <c r="L120" s="152" t="str">
        <f>VLOOKUP(K120,CódigosRetorno!$A$2:$B$1683,2,FALSE)</f>
        <v>-</v>
      </c>
      <c r="M120" s="144"/>
      <c r="N120" s="166" t="s">
        <v>163</v>
      </c>
      <c r="O120" s="299"/>
    </row>
    <row r="121" spans="1:15" x14ac:dyDescent="0.3">
      <c r="A121" s="299"/>
      <c r="B121" s="999">
        <f>+B118+1</f>
        <v>50</v>
      </c>
      <c r="C121" s="980" t="s">
        <v>335</v>
      </c>
      <c r="D121" s="969" t="s">
        <v>14</v>
      </c>
      <c r="E121" s="969" t="s">
        <v>4</v>
      </c>
      <c r="F121" s="969" t="s">
        <v>133</v>
      </c>
      <c r="G121" s="1008" t="s">
        <v>134</v>
      </c>
      <c r="H121" s="980" t="s">
        <v>336</v>
      </c>
      <c r="I121" s="152" t="s">
        <v>2502</v>
      </c>
      <c r="J121" s="151" t="s">
        <v>171</v>
      </c>
      <c r="K121" s="160" t="s">
        <v>1502</v>
      </c>
      <c r="L121" s="152" t="str">
        <f>VLOOKUP(K121,CódigosRetorno!$A$2:$B$1683,2,FALSE)</f>
        <v>El XML no contiene el atributo o no existe informacion de cantida de items</v>
      </c>
      <c r="M121" s="144"/>
      <c r="N121" s="166" t="s">
        <v>163</v>
      </c>
      <c r="O121" s="299"/>
    </row>
    <row r="122" spans="1:15" x14ac:dyDescent="0.3">
      <c r="A122" s="299"/>
      <c r="B122" s="1000"/>
      <c r="C122" s="981"/>
      <c r="D122" s="970"/>
      <c r="E122" s="970"/>
      <c r="F122" s="970"/>
      <c r="G122" s="1008"/>
      <c r="H122" s="981"/>
      <c r="I122" s="152" t="s">
        <v>3123</v>
      </c>
      <c r="J122" s="151" t="s">
        <v>171</v>
      </c>
      <c r="K122" s="83" t="s">
        <v>1501</v>
      </c>
      <c r="L122" s="152" t="str">
        <f>VLOOKUP(K122,CódigosRetorno!$A$2:$B$1683,2,FALSE)</f>
        <v>El valor ingresado en cantidad de items no cumple con el estandar</v>
      </c>
      <c r="M122" s="82"/>
      <c r="N122" s="166" t="s">
        <v>163</v>
      </c>
      <c r="O122" s="299"/>
    </row>
    <row r="123" spans="1:15" ht="24" x14ac:dyDescent="0.3">
      <c r="A123" s="299"/>
      <c r="B123" s="144">
        <f>+B121+1</f>
        <v>51</v>
      </c>
      <c r="C123" s="154" t="s">
        <v>337</v>
      </c>
      <c r="D123" s="151" t="s">
        <v>14</v>
      </c>
      <c r="E123" s="151" t="s">
        <v>4</v>
      </c>
      <c r="F123" s="163" t="s">
        <v>163</v>
      </c>
      <c r="G123" s="144" t="s">
        <v>5706</v>
      </c>
      <c r="H123" s="154" t="s">
        <v>338</v>
      </c>
      <c r="I123" s="152" t="s">
        <v>2515</v>
      </c>
      <c r="J123" s="144" t="s">
        <v>163</v>
      </c>
      <c r="K123" s="160" t="s">
        <v>163</v>
      </c>
      <c r="L123" s="152" t="str">
        <f>VLOOKUP(K123,CódigosRetorno!$A$2:$B$1683,2,FALSE)</f>
        <v>-</v>
      </c>
      <c r="M123" s="144"/>
      <c r="N123" s="166" t="s">
        <v>163</v>
      </c>
      <c r="O123" s="299"/>
    </row>
    <row r="124" spans="1:15" x14ac:dyDescent="0.3">
      <c r="A124" s="299"/>
      <c r="B124" s="999">
        <f>+B123+1</f>
        <v>52</v>
      </c>
      <c r="C124" s="980" t="s">
        <v>339</v>
      </c>
      <c r="D124" s="969" t="s">
        <v>14</v>
      </c>
      <c r="E124" s="969" t="s">
        <v>4</v>
      </c>
      <c r="F124" s="969" t="s">
        <v>54</v>
      </c>
      <c r="G124" s="994" t="s">
        <v>163</v>
      </c>
      <c r="H124" s="980" t="s">
        <v>340</v>
      </c>
      <c r="I124" s="152" t="s">
        <v>2854</v>
      </c>
      <c r="J124" s="151" t="s">
        <v>171</v>
      </c>
      <c r="K124" s="160" t="s">
        <v>1500</v>
      </c>
      <c r="L124" s="152" t="str">
        <f>VLOOKUP(K124,CódigosRetorno!$A$2:$B$1683,2,FALSE)</f>
        <v>El XML no contiene el atributo o no existe informacion de descripcion del items</v>
      </c>
      <c r="M124" s="144"/>
      <c r="N124" s="166" t="s">
        <v>163</v>
      </c>
      <c r="O124" s="299"/>
    </row>
    <row r="125" spans="1:15" ht="36" x14ac:dyDescent="0.3">
      <c r="A125" s="299"/>
      <c r="B125" s="1000"/>
      <c r="C125" s="981"/>
      <c r="D125" s="970"/>
      <c r="E125" s="970"/>
      <c r="F125" s="970"/>
      <c r="G125" s="995"/>
      <c r="H125" s="981"/>
      <c r="I125" s="759" t="s">
        <v>6532</v>
      </c>
      <c r="J125" s="728" t="s">
        <v>1075</v>
      </c>
      <c r="K125" s="721" t="s">
        <v>1498</v>
      </c>
      <c r="L125" s="152" t="str">
        <f>VLOOKUP(K125,CódigosRetorno!$A$2:$B$1683,2,FALSE)</f>
        <v>El valor ingresado en descripcion del items no cumple con el estandar</v>
      </c>
      <c r="M125" s="144"/>
      <c r="N125" s="166" t="s">
        <v>163</v>
      </c>
      <c r="O125" s="299"/>
    </row>
    <row r="126" spans="1:15" ht="24" x14ac:dyDescent="0.3">
      <c r="A126" s="299"/>
      <c r="B126" s="144">
        <f>+B124+1</f>
        <v>53</v>
      </c>
      <c r="C126" s="154" t="s">
        <v>5614</v>
      </c>
      <c r="D126" s="151" t="s">
        <v>14</v>
      </c>
      <c r="E126" s="151" t="s">
        <v>8</v>
      </c>
      <c r="F126" s="151" t="s">
        <v>341</v>
      </c>
      <c r="G126" s="81" t="s">
        <v>163</v>
      </c>
      <c r="H126" s="152" t="s">
        <v>342</v>
      </c>
      <c r="I126" s="152" t="s">
        <v>3255</v>
      </c>
      <c r="J126" s="151" t="s">
        <v>1075</v>
      </c>
      <c r="K126" s="160" t="s">
        <v>1497</v>
      </c>
      <c r="L126" s="152" t="str">
        <f>VLOOKUP(K126,CódigosRetorno!$A$2:$B$1683,2,FALSE)</f>
        <v>El valor ingresado en codigo del item no cumple con el estandar.</v>
      </c>
      <c r="M126" s="144"/>
      <c r="N126" s="166" t="s">
        <v>163</v>
      </c>
      <c r="O126" s="299"/>
    </row>
    <row r="127" spans="1:15" ht="36" x14ac:dyDescent="0.3">
      <c r="A127" s="299"/>
      <c r="B127" s="166">
        <f>+B126+1</f>
        <v>54</v>
      </c>
      <c r="C127" s="154" t="s">
        <v>5615</v>
      </c>
      <c r="D127" s="166" t="s">
        <v>14</v>
      </c>
      <c r="E127" s="166" t="s">
        <v>8</v>
      </c>
      <c r="F127" s="151" t="s">
        <v>136</v>
      </c>
      <c r="G127" s="174" t="s">
        <v>163</v>
      </c>
      <c r="H127" s="781" t="s">
        <v>5584</v>
      </c>
      <c r="I127" s="152" t="s">
        <v>2515</v>
      </c>
      <c r="J127" s="144" t="s">
        <v>163</v>
      </c>
      <c r="K127" s="160" t="s">
        <v>163</v>
      </c>
      <c r="L127" s="152" t="str">
        <f>VLOOKUP(K127,CódigosRetorno!$A$2:$B$1683,2,FALSE)</f>
        <v>-</v>
      </c>
      <c r="M127" s="82"/>
      <c r="N127" s="166" t="s">
        <v>163</v>
      </c>
      <c r="O127" s="299"/>
    </row>
    <row r="128" spans="1:15" ht="12" customHeight="1" x14ac:dyDescent="0.3">
      <c r="A128" s="299"/>
      <c r="B128" s="300"/>
      <c r="C128" s="299"/>
      <c r="D128" s="300"/>
      <c r="E128" s="300"/>
      <c r="F128" s="300"/>
      <c r="G128" s="300"/>
      <c r="H128" s="299"/>
      <c r="I128" s="299"/>
      <c r="J128" s="300"/>
      <c r="K128" s="301"/>
      <c r="L128" s="299"/>
      <c r="M128" s="300"/>
      <c r="N128" s="302"/>
      <c r="O128" s="299"/>
    </row>
    <row r="129"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x14ac:dyDescent="0.3"/>
  </sheetData>
  <mergeCells count="202">
    <mergeCell ref="B124:B125"/>
    <mergeCell ref="C124:C125"/>
    <mergeCell ref="E124:E125"/>
    <mergeCell ref="F124:F125"/>
    <mergeCell ref="G124:G125"/>
    <mergeCell ref="H124:H125"/>
    <mergeCell ref="D118:D120"/>
    <mergeCell ref="D121:D122"/>
    <mergeCell ref="D124:D125"/>
    <mergeCell ref="B118:B120"/>
    <mergeCell ref="C118:C120"/>
    <mergeCell ref="E118:E120"/>
    <mergeCell ref="F118:F120"/>
    <mergeCell ref="G118:G120"/>
    <mergeCell ref="H118:H119"/>
    <mergeCell ref="B121:B122"/>
    <mergeCell ref="C121:C122"/>
    <mergeCell ref="E121:E122"/>
    <mergeCell ref="F121:F122"/>
    <mergeCell ref="G121:G122"/>
    <mergeCell ref="H121:H122"/>
    <mergeCell ref="B110:B112"/>
    <mergeCell ref="C110:C112"/>
    <mergeCell ref="E110:E112"/>
    <mergeCell ref="F110:F112"/>
    <mergeCell ref="G110:G112"/>
    <mergeCell ref="H110:H112"/>
    <mergeCell ref="B113:B114"/>
    <mergeCell ref="C113:C114"/>
    <mergeCell ref="E113:E114"/>
    <mergeCell ref="F113:F114"/>
    <mergeCell ref="G113:G114"/>
    <mergeCell ref="H113:H114"/>
    <mergeCell ref="D110:D112"/>
    <mergeCell ref="D113:D114"/>
    <mergeCell ref="B102:B104"/>
    <mergeCell ref="C102:C104"/>
    <mergeCell ref="E102:E104"/>
    <mergeCell ref="F102:F104"/>
    <mergeCell ref="G102:G104"/>
    <mergeCell ref="H102:H104"/>
    <mergeCell ref="B105:B106"/>
    <mergeCell ref="C105:C106"/>
    <mergeCell ref="E105:E106"/>
    <mergeCell ref="F105:F106"/>
    <mergeCell ref="G105:G106"/>
    <mergeCell ref="H105:H106"/>
    <mergeCell ref="D102:D104"/>
    <mergeCell ref="D105:D106"/>
    <mergeCell ref="B80:B86"/>
    <mergeCell ref="C80:C86"/>
    <mergeCell ref="E80:E86"/>
    <mergeCell ref="F80:F86"/>
    <mergeCell ref="G80:G86"/>
    <mergeCell ref="H80:H86"/>
    <mergeCell ref="B94:B95"/>
    <mergeCell ref="C94:C95"/>
    <mergeCell ref="E94:E95"/>
    <mergeCell ref="F94:F95"/>
    <mergeCell ref="G94:G95"/>
    <mergeCell ref="D80:D86"/>
    <mergeCell ref="D94:D95"/>
    <mergeCell ref="B75:B76"/>
    <mergeCell ref="C75:C76"/>
    <mergeCell ref="E75:E76"/>
    <mergeCell ref="F75:F76"/>
    <mergeCell ref="G75:G76"/>
    <mergeCell ref="H75:H76"/>
    <mergeCell ref="B77:B79"/>
    <mergeCell ref="C77:C79"/>
    <mergeCell ref="E77:E79"/>
    <mergeCell ref="F77:F79"/>
    <mergeCell ref="G77:G79"/>
    <mergeCell ref="H77:H79"/>
    <mergeCell ref="D75:D76"/>
    <mergeCell ref="D77:D79"/>
    <mergeCell ref="B57:B61"/>
    <mergeCell ref="C57:C61"/>
    <mergeCell ref="E57:E61"/>
    <mergeCell ref="F57:F61"/>
    <mergeCell ref="G57:G61"/>
    <mergeCell ref="H57:H61"/>
    <mergeCell ref="B62:B63"/>
    <mergeCell ref="C62:C63"/>
    <mergeCell ref="E62:E63"/>
    <mergeCell ref="F62:F63"/>
    <mergeCell ref="G62:G63"/>
    <mergeCell ref="H62:H63"/>
    <mergeCell ref="D57:D61"/>
    <mergeCell ref="D62:D63"/>
    <mergeCell ref="B52:B53"/>
    <mergeCell ref="C52:C53"/>
    <mergeCell ref="E52:E53"/>
    <mergeCell ref="F52:F53"/>
    <mergeCell ref="G52:G53"/>
    <mergeCell ref="H52:H53"/>
    <mergeCell ref="B54:B55"/>
    <mergeCell ref="C54:C55"/>
    <mergeCell ref="E54:E55"/>
    <mergeCell ref="F54:F55"/>
    <mergeCell ref="G54:G55"/>
    <mergeCell ref="H54:H55"/>
    <mergeCell ref="D54:D55"/>
    <mergeCell ref="B41:B43"/>
    <mergeCell ref="C41:C43"/>
    <mergeCell ref="E41:E43"/>
    <mergeCell ref="F41:F43"/>
    <mergeCell ref="G41:G43"/>
    <mergeCell ref="H41:H43"/>
    <mergeCell ref="B45:B51"/>
    <mergeCell ref="C45:C51"/>
    <mergeCell ref="E45:E51"/>
    <mergeCell ref="F45:F51"/>
    <mergeCell ref="G45:G51"/>
    <mergeCell ref="H45:H51"/>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H73:H74"/>
    <mergeCell ref="G73:G74"/>
    <mergeCell ref="B66:B69"/>
    <mergeCell ref="C66:C69"/>
    <mergeCell ref="E66:E69"/>
    <mergeCell ref="F66:F69"/>
    <mergeCell ref="G66:G69"/>
    <mergeCell ref="H66:H69"/>
    <mergeCell ref="B70:B71"/>
    <mergeCell ref="C70:C71"/>
    <mergeCell ref="E70:E71"/>
    <mergeCell ref="F70:F71"/>
    <mergeCell ref="G70:G71"/>
    <mergeCell ref="H70:H71"/>
    <mergeCell ref="F73:F74"/>
    <mergeCell ref="C73:C74"/>
    <mergeCell ref="B73:B74"/>
    <mergeCell ref="E73:E74"/>
    <mergeCell ref="D66:D69"/>
    <mergeCell ref="D70:D71"/>
    <mergeCell ref="D73:D74"/>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D39:D40"/>
    <mergeCell ref="D41:D43"/>
    <mergeCell ref="D45:D51"/>
    <mergeCell ref="D52:D53"/>
    <mergeCell ref="H5:H6"/>
    <mergeCell ref="G5:G6"/>
    <mergeCell ref="F5:F6"/>
    <mergeCell ref="E5:E6"/>
    <mergeCell ref="C5:C6"/>
    <mergeCell ref="C29:C30"/>
  </mergeCells>
  <pageMargins left="0.19685039370078741" right="0.19685039370078741" top="0.23" bottom="0.35433070866141736" header="0.27559055118110237" footer="0.17"/>
  <pageSetup paperSize="9" scale="75" orientation="landscape" r:id="rId1"/>
  <ignoredErrors>
    <ignoredError sqref="K44:K62 K64:K127 K14:K41 K5:K1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3"/>
  <sheetViews>
    <sheetView zoomScaleNormal="100" workbookViewId="0">
      <pane xSplit="3" ySplit="2" topLeftCell="I41" activePane="bottomRight" state="frozen"/>
      <selection activeCell="C2" sqref="C2"/>
      <selection pane="topRight" activeCell="C2" sqref="C2"/>
      <selection pane="bottomLeft" activeCell="C2" sqref="C2"/>
      <selection pane="bottomRight" activeCell="I48" sqref="I48"/>
    </sheetView>
  </sheetViews>
  <sheetFormatPr baseColWidth="10" defaultColWidth="0" defaultRowHeight="14.4" zeroHeight="1" x14ac:dyDescent="0.3"/>
  <cols>
    <col min="1" max="1" width="2.5546875" customWidth="1"/>
    <col min="2" max="2" width="4.44140625" style="640" customWidth="1"/>
    <col min="3" max="3" width="28.5546875" style="640" customWidth="1"/>
    <col min="4" max="4" width="7.44140625" style="640" customWidth="1"/>
    <col min="5" max="5" width="11.44140625" style="640" customWidth="1"/>
    <col min="6" max="6" width="10" style="640" customWidth="1"/>
    <col min="7" max="7" width="14.44140625" style="640" customWidth="1"/>
    <col min="8" max="8" width="35.5546875" style="640" customWidth="1"/>
    <col min="9" max="9" width="64.44140625" style="640" customWidth="1"/>
    <col min="10" max="11" width="10" style="640" customWidth="1"/>
    <col min="12" max="12" width="48.44140625" style="640" customWidth="1"/>
    <col min="13" max="13" width="11.44140625" style="640" hidden="1" customWidth="1"/>
    <col min="14" max="14" width="13.44140625" style="640" customWidth="1"/>
    <col min="15" max="15" width="2.5546875" customWidth="1"/>
    <col min="16" max="1505" width="11.44140625" hidden="1" customWidth="1"/>
    <col min="1506" max="1506" width="12" hidden="1" customWidth="1"/>
    <col min="1507" max="16384" width="11.44140625" hidden="1"/>
  </cols>
  <sheetData>
    <row r="1" spans="1:15" x14ac:dyDescent="0.3">
      <c r="A1" s="314"/>
      <c r="B1" s="325"/>
      <c r="C1" s="326"/>
      <c r="D1" s="325"/>
      <c r="E1" s="360"/>
      <c r="F1" s="360"/>
      <c r="G1" s="360"/>
      <c r="H1" s="326"/>
      <c r="I1" s="631"/>
      <c r="J1" s="632"/>
      <c r="K1" s="301"/>
      <c r="L1" s="321"/>
      <c r="M1" s="300"/>
      <c r="N1" s="321"/>
      <c r="O1" s="314"/>
    </row>
    <row r="2" spans="1:15" ht="24" customHeight="1" x14ac:dyDescent="0.3">
      <c r="A2" s="314"/>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314"/>
    </row>
    <row r="3" spans="1:15" x14ac:dyDescent="0.3">
      <c r="A3" s="314"/>
      <c r="B3" s="86"/>
      <c r="C3" s="97"/>
      <c r="D3" s="86"/>
      <c r="E3" s="78"/>
      <c r="F3" s="78"/>
      <c r="G3" s="86"/>
      <c r="H3" s="97"/>
      <c r="I3" s="602" t="s">
        <v>1048</v>
      </c>
      <c r="J3" s="614" t="s">
        <v>171</v>
      </c>
      <c r="K3" s="613" t="s">
        <v>1047</v>
      </c>
      <c r="L3" s="602" t="str">
        <f>VLOOKUP(K3,CódigosRetorno!$A$2:$B$1683,2,FALSE)</f>
        <v>El ticket no existe</v>
      </c>
      <c r="M3" s="601"/>
      <c r="N3" s="601" t="s">
        <v>163</v>
      </c>
      <c r="O3" s="314"/>
    </row>
    <row r="4" spans="1:15" x14ac:dyDescent="0.3">
      <c r="A4" s="314"/>
      <c r="B4" s="1026" t="s">
        <v>2909</v>
      </c>
      <c r="C4" s="1027"/>
      <c r="D4" s="221"/>
      <c r="E4" s="181"/>
      <c r="F4" s="181"/>
      <c r="G4" s="221"/>
      <c r="H4" s="191"/>
      <c r="I4" s="194"/>
      <c r="J4" s="196" t="s">
        <v>163</v>
      </c>
      <c r="K4" s="196" t="s">
        <v>163</v>
      </c>
      <c r="L4" s="179" t="str">
        <f>VLOOKUP(K4,CódigosRetorno!$A$2:$B$1683,2,FALSE)</f>
        <v>-</v>
      </c>
      <c r="M4" s="206"/>
      <c r="N4" s="186"/>
      <c r="O4" s="314"/>
    </row>
    <row r="5" spans="1:15" x14ac:dyDescent="0.3">
      <c r="A5" s="314"/>
      <c r="B5" s="994" t="s">
        <v>2519</v>
      </c>
      <c r="C5" s="1004" t="s">
        <v>110</v>
      </c>
      <c r="D5" s="1008" t="s">
        <v>3</v>
      </c>
      <c r="E5" s="999" t="s">
        <v>4</v>
      </c>
      <c r="F5" s="969" t="s">
        <v>20</v>
      </c>
      <c r="G5" s="999" t="s">
        <v>3884</v>
      </c>
      <c r="H5" s="1004" t="s">
        <v>111</v>
      </c>
      <c r="I5" s="602" t="s">
        <v>2854</v>
      </c>
      <c r="J5" s="605" t="s">
        <v>171</v>
      </c>
      <c r="K5" s="79" t="s">
        <v>2265</v>
      </c>
      <c r="L5" s="602" t="str">
        <f>VLOOKUP(K5,CódigosRetorno!$A$2:$B$1683,2,FALSE)</f>
        <v>El XML no contiene el tag o no existe informacion de UBLVersionID</v>
      </c>
      <c r="M5" s="604" t="s">
        <v>424</v>
      </c>
      <c r="N5" s="601" t="s">
        <v>163</v>
      </c>
      <c r="O5" s="314"/>
    </row>
    <row r="6" spans="1:15" x14ac:dyDescent="0.3">
      <c r="A6" s="314"/>
      <c r="B6" s="995"/>
      <c r="C6" s="1005"/>
      <c r="D6" s="1008"/>
      <c r="E6" s="1000"/>
      <c r="F6" s="970"/>
      <c r="G6" s="1000"/>
      <c r="H6" s="1005"/>
      <c r="I6" s="602" t="s">
        <v>2503</v>
      </c>
      <c r="J6" s="605" t="s">
        <v>171</v>
      </c>
      <c r="K6" s="79" t="s">
        <v>2266</v>
      </c>
      <c r="L6" s="602" t="str">
        <f>VLOOKUP(K6,CódigosRetorno!$A$2:$B$1683,2,FALSE)</f>
        <v>UBLVersionID - La versión del UBL no es correcta</v>
      </c>
      <c r="M6" s="604" t="s">
        <v>424</v>
      </c>
      <c r="N6" s="601" t="s">
        <v>163</v>
      </c>
      <c r="O6" s="314"/>
    </row>
    <row r="7" spans="1:15" ht="12" customHeight="1" x14ac:dyDescent="0.3">
      <c r="A7" s="314"/>
      <c r="B7" s="606" t="s">
        <v>2523</v>
      </c>
      <c r="C7" s="610" t="s">
        <v>28</v>
      </c>
      <c r="D7" s="604" t="s">
        <v>3</v>
      </c>
      <c r="E7" s="596" t="s">
        <v>4</v>
      </c>
      <c r="F7" s="598" t="s">
        <v>20</v>
      </c>
      <c r="G7" s="596" t="s">
        <v>4557</v>
      </c>
      <c r="H7" s="597" t="s">
        <v>112</v>
      </c>
      <c r="I7" s="602" t="s">
        <v>3082</v>
      </c>
      <c r="J7" s="605" t="s">
        <v>171</v>
      </c>
      <c r="K7" s="79" t="s">
        <v>2268</v>
      </c>
      <c r="L7" s="602" t="str">
        <f>VLOOKUP(K7,CódigosRetorno!$A$2:$B$1683,2,FALSE)</f>
        <v>CustomizationID - La versión del documento no es la correcta</v>
      </c>
      <c r="M7" s="604" t="s">
        <v>424</v>
      </c>
      <c r="N7" s="601" t="s">
        <v>163</v>
      </c>
      <c r="O7" s="314"/>
    </row>
    <row r="8" spans="1:15" ht="12" customHeight="1" x14ac:dyDescent="0.3">
      <c r="A8" s="314"/>
      <c r="B8" s="994" t="s">
        <v>2540</v>
      </c>
      <c r="C8" s="1021" t="s">
        <v>105</v>
      </c>
      <c r="D8" s="1008" t="s">
        <v>3</v>
      </c>
      <c r="E8" s="999" t="s">
        <v>4</v>
      </c>
      <c r="F8" s="969" t="s">
        <v>106</v>
      </c>
      <c r="G8" s="969" t="s">
        <v>2856</v>
      </c>
      <c r="H8" s="1004" t="s">
        <v>107</v>
      </c>
      <c r="I8" s="603" t="s">
        <v>2853</v>
      </c>
      <c r="J8" s="605" t="s">
        <v>171</v>
      </c>
      <c r="K8" s="605" t="s">
        <v>2140</v>
      </c>
      <c r="L8" s="602" t="str">
        <f>VLOOKUP(K8,CódigosRetorno!$A$2:$B$1683,2,FALSE)</f>
        <v>El ID debe coincidir con el nombre del archivo</v>
      </c>
      <c r="M8" s="601" t="s">
        <v>424</v>
      </c>
      <c r="N8" s="601" t="s">
        <v>163</v>
      </c>
      <c r="O8" s="314"/>
    </row>
    <row r="9" spans="1:15" x14ac:dyDescent="0.3">
      <c r="A9" s="314"/>
      <c r="B9" s="995"/>
      <c r="C9" s="1022"/>
      <c r="D9" s="1008"/>
      <c r="E9" s="1000"/>
      <c r="F9" s="970"/>
      <c r="G9" s="970"/>
      <c r="H9" s="1005"/>
      <c r="I9" s="602" t="s">
        <v>2855</v>
      </c>
      <c r="J9" s="605" t="s">
        <v>171</v>
      </c>
      <c r="K9" s="605" t="s">
        <v>2136</v>
      </c>
      <c r="L9" s="602" t="str">
        <f>VLOOKUP(K9,CódigosRetorno!$A$2:$B$1683,2,FALSE)</f>
        <v>El archivo ya fue presentado anteriormente</v>
      </c>
      <c r="M9" s="601" t="s">
        <v>424</v>
      </c>
      <c r="N9" s="601" t="s">
        <v>163</v>
      </c>
      <c r="O9" s="314"/>
    </row>
    <row r="10" spans="1:15" ht="24" x14ac:dyDescent="0.3">
      <c r="A10" s="314"/>
      <c r="B10" s="994" t="s">
        <v>2542</v>
      </c>
      <c r="C10" s="1021" t="s">
        <v>108</v>
      </c>
      <c r="D10" s="1008" t="s">
        <v>3</v>
      </c>
      <c r="E10" s="999" t="s">
        <v>4</v>
      </c>
      <c r="F10" s="969" t="s">
        <v>20</v>
      </c>
      <c r="G10" s="999" t="s">
        <v>21</v>
      </c>
      <c r="H10" s="1004" t="s">
        <v>109</v>
      </c>
      <c r="I10" s="602" t="s">
        <v>2857</v>
      </c>
      <c r="J10" s="605" t="s">
        <v>171</v>
      </c>
      <c r="K10" s="605" t="s">
        <v>1979</v>
      </c>
      <c r="L10" s="602" t="str">
        <f>VLOOKUP(K10,CódigosRetorno!$A$2:$B$1683,2,FALSE)</f>
        <v>La fecha de generación del resumen debe ser igual a la fecha consignada en el nombre del archivo</v>
      </c>
      <c r="M10" s="601" t="s">
        <v>424</v>
      </c>
      <c r="N10" s="601" t="s">
        <v>163</v>
      </c>
      <c r="O10" s="314"/>
    </row>
    <row r="11" spans="1:15" x14ac:dyDescent="0.3">
      <c r="A11" s="314"/>
      <c r="B11" s="995"/>
      <c r="C11" s="1022"/>
      <c r="D11" s="1008"/>
      <c r="E11" s="1000"/>
      <c r="F11" s="970"/>
      <c r="G11" s="1000"/>
      <c r="H11" s="1005"/>
      <c r="I11" s="602" t="s">
        <v>2858</v>
      </c>
      <c r="J11" s="605" t="s">
        <v>171</v>
      </c>
      <c r="K11" s="605" t="s">
        <v>772</v>
      </c>
      <c r="L11" s="602" t="str">
        <f>VLOOKUP(K11,CódigosRetorno!$A$2:$B$1683,2,FALSE)</f>
        <v>La fecha del IssueDate no debe ser mayor a la fecha de recepción</v>
      </c>
      <c r="M11" s="601" t="s">
        <v>424</v>
      </c>
      <c r="N11" s="601" t="s">
        <v>163</v>
      </c>
      <c r="O11" s="314"/>
    </row>
    <row r="12" spans="1:15" ht="24" x14ac:dyDescent="0.3">
      <c r="A12" s="314"/>
      <c r="B12" s="81" t="s">
        <v>2546</v>
      </c>
      <c r="C12" s="222" t="s">
        <v>94</v>
      </c>
      <c r="D12" s="604" t="s">
        <v>3</v>
      </c>
      <c r="E12" s="604" t="s">
        <v>4</v>
      </c>
      <c r="F12" s="601" t="s">
        <v>20</v>
      </c>
      <c r="G12" s="604" t="s">
        <v>21</v>
      </c>
      <c r="H12" s="603" t="s">
        <v>95</v>
      </c>
      <c r="I12" s="602" t="s">
        <v>2859</v>
      </c>
      <c r="J12" s="721" t="s">
        <v>171</v>
      </c>
      <c r="K12" s="721" t="s">
        <v>1631</v>
      </c>
      <c r="L12" s="602" t="str">
        <f>VLOOKUP(K12,CódigosRetorno!$A$2:$B$1683,2,FALSE)</f>
        <v>La fecha de generación de la comunicación/resumen debe ser mayor o igual a la fecha de generación/emisión de los documentos</v>
      </c>
      <c r="M12" s="601" t="s">
        <v>185</v>
      </c>
      <c r="N12" s="601" t="s">
        <v>163</v>
      </c>
      <c r="O12" s="314"/>
    </row>
    <row r="13" spans="1:15" x14ac:dyDescent="0.3">
      <c r="A13" s="314"/>
      <c r="B13" s="81" t="s">
        <v>2554</v>
      </c>
      <c r="C13" s="222" t="s">
        <v>39</v>
      </c>
      <c r="D13" s="604" t="s">
        <v>3</v>
      </c>
      <c r="E13" s="604" t="s">
        <v>4</v>
      </c>
      <c r="F13" s="601" t="s">
        <v>22</v>
      </c>
      <c r="G13" s="604" t="s">
        <v>163</v>
      </c>
      <c r="H13" s="603" t="s">
        <v>163</v>
      </c>
      <c r="I13" s="602" t="s">
        <v>3061</v>
      </c>
      <c r="J13" s="605" t="s">
        <v>163</v>
      </c>
      <c r="K13" s="605" t="s">
        <v>163</v>
      </c>
      <c r="L13" s="602" t="str">
        <f>VLOOKUP(K13,CódigosRetorno!$A$2:$B$1683,2,FALSE)</f>
        <v>-</v>
      </c>
      <c r="M13" s="601"/>
      <c r="N13" s="601" t="s">
        <v>163</v>
      </c>
      <c r="O13" s="314"/>
    </row>
    <row r="14" spans="1:15" ht="24" x14ac:dyDescent="0.3">
      <c r="A14" s="314"/>
      <c r="B14" s="134" t="s">
        <v>2524</v>
      </c>
      <c r="C14" s="222" t="s">
        <v>3281</v>
      </c>
      <c r="D14" s="604"/>
      <c r="E14" s="604" t="s">
        <v>4</v>
      </c>
      <c r="F14" s="2"/>
      <c r="G14" s="601" t="s">
        <v>3282</v>
      </c>
      <c r="H14" s="603" t="s">
        <v>3283</v>
      </c>
      <c r="I14" s="602"/>
      <c r="J14" s="605"/>
      <c r="K14" s="605" t="s">
        <v>163</v>
      </c>
      <c r="L14" s="602" t="str">
        <f>VLOOKUP(K14,CódigosRetorno!$A$2:$B$1683,2,FALSE)</f>
        <v>-</v>
      </c>
      <c r="M14" s="601"/>
      <c r="N14" s="601"/>
      <c r="O14" s="314"/>
    </row>
    <row r="15" spans="1:15" ht="24" x14ac:dyDescent="0.3">
      <c r="A15" s="314"/>
      <c r="B15" s="994" t="s">
        <v>3284</v>
      </c>
      <c r="C15" s="1021" t="s">
        <v>6</v>
      </c>
      <c r="D15" s="1008" t="s">
        <v>3</v>
      </c>
      <c r="E15" s="999" t="s">
        <v>4</v>
      </c>
      <c r="F15" s="943" t="s">
        <v>7</v>
      </c>
      <c r="G15" s="947"/>
      <c r="H15" s="948" t="s">
        <v>2860</v>
      </c>
      <c r="I15" s="602" t="s">
        <v>3343</v>
      </c>
      <c r="J15" s="605" t="s">
        <v>171</v>
      </c>
      <c r="K15" s="605" t="s">
        <v>2388</v>
      </c>
      <c r="L15" s="602" t="str">
        <f>VLOOKUP(K15,CódigosRetorno!$A$2:$B$1683,2,FALSE)</f>
        <v>Número de RUC del nombre del archivo no coincide con el consignado en el contenido del archivo XML</v>
      </c>
      <c r="M15" s="601" t="s">
        <v>424</v>
      </c>
      <c r="N15" s="601" t="s">
        <v>163</v>
      </c>
      <c r="O15" s="314"/>
    </row>
    <row r="16" spans="1:15" ht="24" x14ac:dyDescent="0.3">
      <c r="A16" s="314"/>
      <c r="B16" s="998"/>
      <c r="C16" s="1024"/>
      <c r="D16" s="1008"/>
      <c r="E16" s="1006"/>
      <c r="F16" s="969" t="s">
        <v>10</v>
      </c>
      <c r="G16" s="999" t="s">
        <v>5701</v>
      </c>
      <c r="H16" s="1004" t="s">
        <v>2861</v>
      </c>
      <c r="I16" s="602" t="s">
        <v>2854</v>
      </c>
      <c r="J16" s="605" t="s">
        <v>171</v>
      </c>
      <c r="K16" s="605" t="s">
        <v>775</v>
      </c>
      <c r="L16" s="602" t="str">
        <f>VLOOKUP(K16,CódigosRetorno!$A$2:$B$1683,2,FALSE)</f>
        <v>El XML no contiene el tag AdditionalAccountID del emisor del documento</v>
      </c>
      <c r="M16" s="601" t="s">
        <v>424</v>
      </c>
      <c r="N16" s="601" t="s">
        <v>163</v>
      </c>
      <c r="O16" s="314"/>
    </row>
    <row r="17" spans="1:15" x14ac:dyDescent="0.3">
      <c r="A17" s="314"/>
      <c r="B17" s="995"/>
      <c r="C17" s="1022"/>
      <c r="D17" s="1008"/>
      <c r="E17" s="1000"/>
      <c r="F17" s="970"/>
      <c r="G17" s="1000"/>
      <c r="H17" s="1005"/>
      <c r="I17" s="602" t="s">
        <v>2862</v>
      </c>
      <c r="J17" s="605" t="s">
        <v>171</v>
      </c>
      <c r="K17" s="605" t="s">
        <v>776</v>
      </c>
      <c r="L17" s="602" t="str">
        <f>VLOOKUP(K17,CódigosRetorno!$A$2:$B$1683,2,FALSE)</f>
        <v>AdditionalAccountID - El dato ingresado no cumple con el estandar</v>
      </c>
      <c r="M17" s="601" t="s">
        <v>424</v>
      </c>
      <c r="N17" s="601" t="s">
        <v>163</v>
      </c>
      <c r="O17" s="314"/>
    </row>
    <row r="18" spans="1:15" ht="24" x14ac:dyDescent="0.3">
      <c r="A18" s="314"/>
      <c r="B18" s="994" t="s">
        <v>3285</v>
      </c>
      <c r="C18" s="1021" t="s">
        <v>65</v>
      </c>
      <c r="D18" s="1008" t="s">
        <v>3</v>
      </c>
      <c r="E18" s="999" t="s">
        <v>4</v>
      </c>
      <c r="F18" s="969" t="s">
        <v>5</v>
      </c>
      <c r="G18" s="999"/>
      <c r="H18" s="1004" t="s">
        <v>93</v>
      </c>
      <c r="I18" s="602" t="s">
        <v>2854</v>
      </c>
      <c r="J18" s="605" t="s">
        <v>171</v>
      </c>
      <c r="K18" s="605" t="s">
        <v>782</v>
      </c>
      <c r="L18" s="602" t="str">
        <f>VLOOKUP(K18,CódigosRetorno!$A$2:$B$1683,2,FALSE)</f>
        <v>El XML no contiene el tag RegistrationName del emisor del documento</v>
      </c>
      <c r="M18" s="601" t="s">
        <v>424</v>
      </c>
      <c r="N18" s="601" t="s">
        <v>163</v>
      </c>
      <c r="O18" s="314"/>
    </row>
    <row r="19" spans="1:15" ht="36" x14ac:dyDescent="0.3">
      <c r="A19" s="314"/>
      <c r="B19" s="995"/>
      <c r="C19" s="1022"/>
      <c r="D19" s="1008"/>
      <c r="E19" s="1000"/>
      <c r="F19" s="970"/>
      <c r="G19" s="1000"/>
      <c r="H19" s="1005"/>
      <c r="I19" s="602" t="s">
        <v>6512</v>
      </c>
      <c r="J19" s="605" t="s">
        <v>171</v>
      </c>
      <c r="K19" s="605" t="s">
        <v>783</v>
      </c>
      <c r="L19" s="602" t="str">
        <f>VLOOKUP(K19,CódigosRetorno!$A$2:$B$1683,2,FALSE)</f>
        <v>RegistrationName - El dato ingresado no cumple con el estandar</v>
      </c>
      <c r="M19" s="601" t="s">
        <v>424</v>
      </c>
      <c r="N19" s="601" t="s">
        <v>163</v>
      </c>
      <c r="O19" s="314"/>
    </row>
    <row r="20" spans="1:15" ht="24" x14ac:dyDescent="0.3">
      <c r="A20" s="314"/>
      <c r="B20" s="1026" t="s">
        <v>786</v>
      </c>
      <c r="C20" s="1029"/>
      <c r="D20" s="184"/>
      <c r="E20" s="184" t="s">
        <v>4</v>
      </c>
      <c r="F20" s="186"/>
      <c r="G20" s="184" t="s">
        <v>3282</v>
      </c>
      <c r="H20" s="189" t="s">
        <v>3286</v>
      </c>
      <c r="I20" s="179" t="s">
        <v>163</v>
      </c>
      <c r="J20" s="185" t="s">
        <v>163</v>
      </c>
      <c r="K20" s="185" t="s">
        <v>163</v>
      </c>
      <c r="L20" s="179" t="str">
        <f>VLOOKUP(K20,CódigosRetorno!$A$2:$B$1683,2,FALSE)</f>
        <v>-</v>
      </c>
      <c r="M20" s="601"/>
      <c r="N20" s="186" t="s">
        <v>163</v>
      </c>
      <c r="O20" s="314"/>
    </row>
    <row r="21" spans="1:15" x14ac:dyDescent="0.3">
      <c r="A21" s="314"/>
      <c r="B21" s="994" t="s">
        <v>2525</v>
      </c>
      <c r="C21" s="1021" t="s">
        <v>102</v>
      </c>
      <c r="D21" s="1008" t="s">
        <v>97</v>
      </c>
      <c r="E21" s="999" t="s">
        <v>4</v>
      </c>
      <c r="F21" s="969" t="s">
        <v>103</v>
      </c>
      <c r="G21" s="999"/>
      <c r="H21" s="1004" t="s">
        <v>104</v>
      </c>
      <c r="I21" s="602" t="s">
        <v>2928</v>
      </c>
      <c r="J21" s="605" t="s">
        <v>171</v>
      </c>
      <c r="K21" s="605" t="s">
        <v>2131</v>
      </c>
      <c r="L21" s="602" t="str">
        <f>VLOOKUP(K21,CódigosRetorno!$A$2:$B$1683,2,FALSE)</f>
        <v>LineID - El dato ingresado no cumple con el estandar</v>
      </c>
      <c r="M21" s="601"/>
      <c r="N21" s="601" t="s">
        <v>163</v>
      </c>
      <c r="O21" s="314"/>
    </row>
    <row r="22" spans="1:15" ht="12" customHeight="1" x14ac:dyDescent="0.3">
      <c r="A22" s="314"/>
      <c r="B22" s="998"/>
      <c r="C22" s="1024"/>
      <c r="D22" s="1008"/>
      <c r="E22" s="1006"/>
      <c r="F22" s="996"/>
      <c r="G22" s="1006"/>
      <c r="H22" s="1028"/>
      <c r="I22" s="602" t="s">
        <v>2922</v>
      </c>
      <c r="J22" s="605" t="s">
        <v>171</v>
      </c>
      <c r="K22" s="605" t="s">
        <v>2130</v>
      </c>
      <c r="L22" s="602" t="str">
        <f>VLOOKUP(K22,CódigosRetorno!$A$2:$B$1683,2,FALSE)</f>
        <v>LineID - El dato ingresado debe ser correlativo mayor a cero</v>
      </c>
      <c r="M22" s="601"/>
      <c r="N22" s="601" t="s">
        <v>163</v>
      </c>
      <c r="O22" s="314"/>
    </row>
    <row r="23" spans="1:15" x14ac:dyDescent="0.3">
      <c r="A23" s="314"/>
      <c r="B23" s="995"/>
      <c r="C23" s="1022"/>
      <c r="D23" s="1008"/>
      <c r="E23" s="1000"/>
      <c r="F23" s="970"/>
      <c r="G23" s="1000"/>
      <c r="H23" s="1005"/>
      <c r="I23" s="602" t="s">
        <v>2863</v>
      </c>
      <c r="J23" s="605" t="s">
        <v>171</v>
      </c>
      <c r="K23" s="605" t="s">
        <v>1544</v>
      </c>
      <c r="L23" s="602" t="str">
        <f>VLOOKUP(K23,CódigosRetorno!$A$2:$B$1683,2,FALSE)</f>
        <v>El número de ítem no puede estar duplicado.</v>
      </c>
      <c r="M23" s="601"/>
      <c r="N23" s="601" t="s">
        <v>163</v>
      </c>
      <c r="O23" s="314"/>
    </row>
    <row r="24" spans="1:15" x14ac:dyDescent="0.3">
      <c r="A24" s="314"/>
      <c r="B24" s="81" t="s">
        <v>2526</v>
      </c>
      <c r="C24" s="222" t="s">
        <v>3287</v>
      </c>
      <c r="D24" s="604"/>
      <c r="E24" s="604" t="s">
        <v>4</v>
      </c>
      <c r="F24" s="601"/>
      <c r="G24" s="604"/>
      <c r="H24" s="603"/>
      <c r="I24" s="602"/>
      <c r="J24" s="605" t="s">
        <v>163</v>
      </c>
      <c r="K24" s="605" t="s">
        <v>163</v>
      </c>
      <c r="L24" s="602" t="str">
        <f>VLOOKUP(K24,CódigosRetorno!$A$2:$B$1683,2,FALSE)</f>
        <v>-</v>
      </c>
      <c r="M24" s="601"/>
      <c r="N24" s="601" t="s">
        <v>163</v>
      </c>
      <c r="O24" s="314"/>
    </row>
    <row r="25" spans="1:15" x14ac:dyDescent="0.3">
      <c r="A25" s="314"/>
      <c r="B25" s="994">
        <v>9.1</v>
      </c>
      <c r="C25" s="1021" t="s">
        <v>2905</v>
      </c>
      <c r="D25" s="1008" t="s">
        <v>97</v>
      </c>
      <c r="E25" s="999" t="s">
        <v>4</v>
      </c>
      <c r="F25" s="969" t="s">
        <v>152</v>
      </c>
      <c r="G25" s="969" t="s">
        <v>52</v>
      </c>
      <c r="H25" s="1004" t="s">
        <v>151</v>
      </c>
      <c r="I25" s="620" t="s">
        <v>2502</v>
      </c>
      <c r="J25" s="604" t="s">
        <v>171</v>
      </c>
      <c r="K25" s="81" t="s">
        <v>790</v>
      </c>
      <c r="L25" s="602" t="str">
        <f>VLOOKUP(K25,CódigosRetorno!$A$2:$B$1683,2,FALSE)</f>
        <v>No existe información de serie o número.</v>
      </c>
      <c r="M25" s="601" t="s">
        <v>185</v>
      </c>
      <c r="N25" s="601" t="s">
        <v>163</v>
      </c>
      <c r="O25" s="314"/>
    </row>
    <row r="26" spans="1:15" ht="42.6" customHeight="1" x14ac:dyDescent="0.3">
      <c r="A26" s="314"/>
      <c r="B26" s="998"/>
      <c r="C26" s="1024"/>
      <c r="D26" s="1008"/>
      <c r="E26" s="1006"/>
      <c r="F26" s="996"/>
      <c r="G26" s="996"/>
      <c r="H26" s="1028"/>
      <c r="I26" s="602" t="s">
        <v>6513</v>
      </c>
      <c r="J26" s="605" t="s">
        <v>171</v>
      </c>
      <c r="K26" s="605" t="s">
        <v>791</v>
      </c>
      <c r="L26" s="602" t="str">
        <f>VLOOKUP(K26,CódigosRetorno!$A$2:$B$1683,2,FALSE)</f>
        <v>Dato no cumple con formato de acuerdo al tipo de documento</v>
      </c>
      <c r="M26" s="601" t="s">
        <v>424</v>
      </c>
      <c r="N26" s="601" t="s">
        <v>163</v>
      </c>
      <c r="O26" s="314"/>
    </row>
    <row r="27" spans="1:15" ht="36" x14ac:dyDescent="0.3">
      <c r="A27" s="314"/>
      <c r="B27" s="998"/>
      <c r="C27" s="1024"/>
      <c r="D27" s="1008"/>
      <c r="E27" s="1006"/>
      <c r="F27" s="996"/>
      <c r="G27" s="996"/>
      <c r="H27" s="1028"/>
      <c r="I27" s="603" t="s">
        <v>4746</v>
      </c>
      <c r="J27" s="373" t="s">
        <v>171</v>
      </c>
      <c r="K27" s="373" t="s">
        <v>4671</v>
      </c>
      <c r="L27" s="602" t="str">
        <f>VLOOKUP(K27,CódigosRetorno!$A$2:$B$1683,2,FALSE)</f>
        <v>Comprobante físico no se encuentra autorizado como comprobante de contingencia</v>
      </c>
      <c r="M27" s="604" t="s">
        <v>185</v>
      </c>
      <c r="N27" s="601" t="s">
        <v>4670</v>
      </c>
      <c r="O27" s="314"/>
    </row>
    <row r="28" spans="1:15" ht="36" x14ac:dyDescent="0.3">
      <c r="A28" s="314"/>
      <c r="B28" s="995"/>
      <c r="C28" s="1022"/>
      <c r="D28" s="1008"/>
      <c r="E28" s="1000"/>
      <c r="F28" s="970"/>
      <c r="G28" s="970"/>
      <c r="H28" s="1005"/>
      <c r="I28" s="603" t="s">
        <v>4746</v>
      </c>
      <c r="J28" s="373" t="s">
        <v>171</v>
      </c>
      <c r="K28" s="373" t="s">
        <v>4671</v>
      </c>
      <c r="L28" s="602" t="str">
        <f>VLOOKUP(K28,CódigosRetorno!$A$2:$B$1683,2,FALSE)</f>
        <v>Comprobante físico no se encuentra autorizado como comprobante de contingencia</v>
      </c>
      <c r="M28" s="604" t="s">
        <v>185</v>
      </c>
      <c r="N28" s="601" t="s">
        <v>2849</v>
      </c>
      <c r="O28" s="314"/>
    </row>
    <row r="29" spans="1:15" x14ac:dyDescent="0.3">
      <c r="A29" s="314"/>
      <c r="B29" s="999">
        <v>9.1999999999999993</v>
      </c>
      <c r="C29" s="1021" t="s">
        <v>3288</v>
      </c>
      <c r="D29" s="999" t="s">
        <v>97</v>
      </c>
      <c r="E29" s="999" t="s">
        <v>4</v>
      </c>
      <c r="F29" s="969" t="s">
        <v>9</v>
      </c>
      <c r="G29" s="999" t="s">
        <v>5704</v>
      </c>
      <c r="H29" s="1004" t="s">
        <v>2864</v>
      </c>
      <c r="I29" s="602" t="s">
        <v>3136</v>
      </c>
      <c r="J29" s="605" t="s">
        <v>171</v>
      </c>
      <c r="K29" s="605" t="s">
        <v>2126</v>
      </c>
      <c r="L29" s="602" t="str">
        <f>VLOOKUP(K29,CódigosRetorno!$A$2:$B$1683,2,FALSE)</f>
        <v>El XML no contiene el tag DocumentTypeCode</v>
      </c>
      <c r="M29" s="601" t="s">
        <v>424</v>
      </c>
      <c r="N29" s="601" t="s">
        <v>163</v>
      </c>
      <c r="O29" s="314"/>
    </row>
    <row r="30" spans="1:15" ht="12" customHeight="1" x14ac:dyDescent="0.3">
      <c r="A30" s="314"/>
      <c r="B30" s="1006"/>
      <c r="C30" s="1024"/>
      <c r="D30" s="1006"/>
      <c r="E30" s="1006"/>
      <c r="F30" s="996"/>
      <c r="G30" s="1006"/>
      <c r="H30" s="1028"/>
      <c r="I30" s="602" t="s">
        <v>3289</v>
      </c>
      <c r="J30" s="605" t="s">
        <v>171</v>
      </c>
      <c r="K30" s="605" t="s">
        <v>2127</v>
      </c>
      <c r="L30" s="602" t="str">
        <f>VLOOKUP(K30,CódigosRetorno!$A$2:$B$1683,2,FALSE)</f>
        <v>DocumentTypeCode - El valor del tipo de documento es invalido</v>
      </c>
      <c r="M30" s="601" t="s">
        <v>424</v>
      </c>
      <c r="N30" s="601" t="s">
        <v>163</v>
      </c>
      <c r="O30" s="314"/>
    </row>
    <row r="31" spans="1:15" ht="24" x14ac:dyDescent="0.3">
      <c r="A31" s="314"/>
      <c r="B31" s="1006"/>
      <c r="C31" s="1024"/>
      <c r="D31" s="1006"/>
      <c r="E31" s="1006"/>
      <c r="F31" s="996"/>
      <c r="G31" s="1006"/>
      <c r="H31" s="1028"/>
      <c r="I31" s="602" t="s">
        <v>3290</v>
      </c>
      <c r="J31" s="605" t="s">
        <v>171</v>
      </c>
      <c r="K31" s="605" t="s">
        <v>3291</v>
      </c>
      <c r="L31" s="602" t="str">
        <f>VLOOKUP(K31,CódigosRetorno!$A$2:$B$1683,2,FALSE)</f>
        <v>El comprobante ya fue informado y se encuentra anulado o rechazado.</v>
      </c>
      <c r="M31" s="601"/>
      <c r="N31" s="601" t="s">
        <v>2501</v>
      </c>
      <c r="O31" s="314"/>
    </row>
    <row r="32" spans="1:15" ht="24" x14ac:dyDescent="0.3">
      <c r="A32" s="314"/>
      <c r="B32" s="1006"/>
      <c r="C32" s="1024"/>
      <c r="D32" s="1006"/>
      <c r="E32" s="1006"/>
      <c r="F32" s="996"/>
      <c r="G32" s="1006"/>
      <c r="H32" s="1028"/>
      <c r="I32" s="602" t="s">
        <v>6537</v>
      </c>
      <c r="J32" s="605" t="s">
        <v>171</v>
      </c>
      <c r="K32" s="605" t="s">
        <v>2056</v>
      </c>
      <c r="L32" s="602" t="str">
        <f>VLOOKUP(K32,CódigosRetorno!$A$2:$B$1683,2,FALSE)</f>
        <v>Existe documento ya informado anteriormente</v>
      </c>
      <c r="M32" s="601"/>
      <c r="N32" s="601" t="s">
        <v>2501</v>
      </c>
      <c r="O32" s="314"/>
    </row>
    <row r="33" spans="1:15" ht="24" x14ac:dyDescent="0.3">
      <c r="A33" s="314"/>
      <c r="B33" s="1006"/>
      <c r="C33" s="1024"/>
      <c r="D33" s="1006"/>
      <c r="E33" s="1006"/>
      <c r="F33" s="996"/>
      <c r="G33" s="1006"/>
      <c r="H33" s="1028"/>
      <c r="I33" s="920" t="s">
        <v>6538</v>
      </c>
      <c r="J33" s="921" t="s">
        <v>171</v>
      </c>
      <c r="K33" s="921" t="s">
        <v>1644</v>
      </c>
      <c r="L33" s="602" t="str">
        <f>VLOOKUP(K33,CódigosRetorno!$A$2:$B$1683,2,FALSE)</f>
        <v>El documento indicado no existe no puede ser modificado</v>
      </c>
      <c r="M33" s="601"/>
      <c r="N33" s="601" t="s">
        <v>2501</v>
      </c>
      <c r="O33" s="314"/>
    </row>
    <row r="34" spans="1:15" ht="48" x14ac:dyDescent="0.3">
      <c r="A34" s="314"/>
      <c r="B34" s="1006"/>
      <c r="C34" s="1024"/>
      <c r="D34" s="1006"/>
      <c r="E34" s="1006"/>
      <c r="F34" s="996"/>
      <c r="G34" s="1006"/>
      <c r="H34" s="1028"/>
      <c r="I34" s="920" t="s">
        <v>6347</v>
      </c>
      <c r="J34" s="921" t="s">
        <v>171</v>
      </c>
      <c r="K34" s="921" t="s">
        <v>3200</v>
      </c>
      <c r="L34" s="602" t="str">
        <f>VLOOKUP(K34,CódigosRetorno!$A$2:$B$1683,2,FALSE)</f>
        <v>El comprobante no puede ser dado de baja por exceder el plazo desde su fecha de emision</v>
      </c>
      <c r="M34" s="601"/>
      <c r="N34" s="601" t="s">
        <v>2501</v>
      </c>
      <c r="O34" s="314"/>
    </row>
    <row r="35" spans="1:15" ht="72" x14ac:dyDescent="0.3">
      <c r="A35" s="314"/>
      <c r="B35" s="1006"/>
      <c r="C35" s="1024"/>
      <c r="D35" s="1006"/>
      <c r="E35" s="1006"/>
      <c r="F35" s="996"/>
      <c r="G35" s="1006"/>
      <c r="H35" s="1028"/>
      <c r="I35" s="920" t="s">
        <v>7147</v>
      </c>
      <c r="J35" s="921" t="s">
        <v>171</v>
      </c>
      <c r="K35" s="921" t="s">
        <v>3202</v>
      </c>
      <c r="L35" s="602" t="str">
        <f>VLOOKUP(K35,CódigosRetorno!$A$2:$B$1683,2,FALSE)</f>
        <v>El comprobante no puede ser dado de baja por exceder el plazo desde su fecha de recepcion</v>
      </c>
      <c r="M35" s="601"/>
      <c r="N35" s="601" t="s">
        <v>2501</v>
      </c>
      <c r="O35" s="314"/>
    </row>
    <row r="36" spans="1:15" ht="24" x14ac:dyDescent="0.3">
      <c r="A36" s="314"/>
      <c r="B36" s="1006"/>
      <c r="C36" s="1024"/>
      <c r="D36" s="1006"/>
      <c r="E36" s="1006"/>
      <c r="F36" s="996"/>
      <c r="G36" s="1006"/>
      <c r="H36" s="1028"/>
      <c r="I36" s="602" t="s">
        <v>6539</v>
      </c>
      <c r="J36" s="605" t="s">
        <v>171</v>
      </c>
      <c r="K36" s="605" t="s">
        <v>3842</v>
      </c>
      <c r="L36" s="602" t="str">
        <f>VLOOKUP(K36,CódigosRetorno!$A$2:$B$1683,2,FALSE)</f>
        <v>El comprobante más "código de operación del ítem" no debe repetirse</v>
      </c>
      <c r="M36" s="601"/>
      <c r="N36" s="601" t="s">
        <v>163</v>
      </c>
      <c r="O36" s="314"/>
    </row>
    <row r="37" spans="1:15" x14ac:dyDescent="0.3">
      <c r="A37" s="314"/>
      <c r="B37" s="1006"/>
      <c r="C37" s="1024"/>
      <c r="D37" s="1006"/>
      <c r="E37" s="1006"/>
      <c r="F37" s="996"/>
      <c r="G37" s="1006"/>
      <c r="H37" s="1028"/>
      <c r="I37" s="602" t="s">
        <v>5209</v>
      </c>
      <c r="J37" s="605" t="s">
        <v>171</v>
      </c>
      <c r="K37" s="605" t="s">
        <v>3844</v>
      </c>
      <c r="L37" s="602" t="str">
        <f>VLOOKUP(K37,CódigosRetorno!$A$2:$B$1683,2,FALSE)</f>
        <v>El comprobante no debe ser emitido y editado en el mismo envío</v>
      </c>
      <c r="M37" s="601"/>
      <c r="N37" s="601" t="s">
        <v>163</v>
      </c>
      <c r="O37" s="314"/>
    </row>
    <row r="38" spans="1:15" ht="24" customHeight="1" x14ac:dyDescent="0.3">
      <c r="A38" s="314"/>
      <c r="B38" s="1000"/>
      <c r="C38" s="1022"/>
      <c r="D38" s="1000"/>
      <c r="E38" s="1000"/>
      <c r="F38" s="970"/>
      <c r="G38" s="1000"/>
      <c r="H38" s="1005"/>
      <c r="I38" s="602" t="s">
        <v>5210</v>
      </c>
      <c r="J38" s="605" t="s">
        <v>171</v>
      </c>
      <c r="K38" s="605" t="s">
        <v>3846</v>
      </c>
      <c r="L38" s="602" t="str">
        <f>VLOOKUP(K38,CódigosRetorno!$A$2:$B$1683,2,FALSE)</f>
        <v>El comprobante no debe ser editado y anulado en el mismo envío</v>
      </c>
      <c r="M38" s="601"/>
      <c r="N38" s="601" t="s">
        <v>163</v>
      </c>
      <c r="O38" s="314"/>
    </row>
    <row r="39" spans="1:15" ht="24" x14ac:dyDescent="0.3">
      <c r="A39" s="314"/>
      <c r="B39" s="596">
        <f>B24+1</f>
        <v>10</v>
      </c>
      <c r="C39" s="222" t="s">
        <v>4558</v>
      </c>
      <c r="D39" s="604"/>
      <c r="E39" s="604" t="s">
        <v>8</v>
      </c>
      <c r="F39" s="601"/>
      <c r="G39" s="604" t="s">
        <v>3282</v>
      </c>
      <c r="H39" s="603" t="s">
        <v>3292</v>
      </c>
      <c r="I39" s="920" t="s">
        <v>6540</v>
      </c>
      <c r="J39" s="921" t="s">
        <v>171</v>
      </c>
      <c r="K39" s="921" t="s">
        <v>793</v>
      </c>
      <c r="L39" s="602" t="str">
        <f>VLOOKUP(K39,CódigosRetorno!$A$2:$B$1683,2,FALSE)</f>
        <v>No existe información de receptor de documento.</v>
      </c>
      <c r="M39" s="601"/>
      <c r="N39" s="601" t="s">
        <v>163</v>
      </c>
      <c r="O39" s="314"/>
    </row>
    <row r="40" spans="1:15" ht="31.65" customHeight="1" x14ac:dyDescent="0.3">
      <c r="A40" s="314"/>
      <c r="B40" s="1019">
        <f>B39+0.1</f>
        <v>10.1</v>
      </c>
      <c r="C40" s="1021" t="s">
        <v>3293</v>
      </c>
      <c r="D40" s="1008" t="s">
        <v>97</v>
      </c>
      <c r="E40" s="999" t="s">
        <v>4</v>
      </c>
      <c r="F40" s="969" t="s">
        <v>148</v>
      </c>
      <c r="G40" s="999"/>
      <c r="H40" s="1004" t="s">
        <v>146</v>
      </c>
      <c r="I40" s="602" t="s">
        <v>6541</v>
      </c>
      <c r="J40" s="605" t="s">
        <v>171</v>
      </c>
      <c r="K40" s="605" t="s">
        <v>699</v>
      </c>
      <c r="L40" s="602" t="str">
        <f>VLOOKUP(K40,CódigosRetorno!$A$2:$B$1683,2,FALSE)</f>
        <v>El XML no contiene el tag o no existe informacion del número de documento de identidad del receptor del documento</v>
      </c>
      <c r="M40" s="601" t="s">
        <v>424</v>
      </c>
      <c r="N40" s="601" t="s">
        <v>163</v>
      </c>
      <c r="O40" s="314"/>
    </row>
    <row r="41" spans="1:15" ht="24" customHeight="1" x14ac:dyDescent="0.3">
      <c r="A41" s="314"/>
      <c r="B41" s="1023"/>
      <c r="C41" s="1024"/>
      <c r="D41" s="1008"/>
      <c r="E41" s="1006"/>
      <c r="F41" s="996"/>
      <c r="G41" s="1006"/>
      <c r="H41" s="1028"/>
      <c r="I41" s="602" t="s">
        <v>7113</v>
      </c>
      <c r="J41" s="605" t="s">
        <v>171</v>
      </c>
      <c r="K41" s="605" t="s">
        <v>700</v>
      </c>
      <c r="L41" s="602" t="str">
        <f>VLOOKUP(K41,CódigosRetorno!$A$2:$B$1683,2,FALSE)</f>
        <v>El numero de documento de identidad del receptor debe ser  RUC</v>
      </c>
      <c r="M41" s="601"/>
      <c r="N41" s="601" t="s">
        <v>163</v>
      </c>
      <c r="O41" s="314"/>
    </row>
    <row r="42" spans="1:15" ht="24" x14ac:dyDescent="0.3">
      <c r="A42" s="314"/>
      <c r="B42" s="1023"/>
      <c r="C42" s="1024"/>
      <c r="D42" s="1008"/>
      <c r="E42" s="1006"/>
      <c r="F42" s="996"/>
      <c r="G42" s="1006"/>
      <c r="H42" s="1028"/>
      <c r="I42" s="602" t="s">
        <v>6542</v>
      </c>
      <c r="J42" s="601" t="s">
        <v>1075</v>
      </c>
      <c r="K42" s="605" t="s">
        <v>3063</v>
      </c>
      <c r="L42" s="602" t="str">
        <f>VLOOKUP(K42,CódigosRetorno!$A$2:$B$1683,2,FALSE)</f>
        <v>El DNI debe tener 8 caracteres numéricos</v>
      </c>
      <c r="M42" s="601"/>
      <c r="N42" s="601" t="s">
        <v>163</v>
      </c>
      <c r="O42" s="314"/>
    </row>
    <row r="43" spans="1:15" ht="24" customHeight="1" x14ac:dyDescent="0.3">
      <c r="A43" s="314"/>
      <c r="B43" s="1020"/>
      <c r="C43" s="1022"/>
      <c r="D43" s="1008"/>
      <c r="E43" s="1000"/>
      <c r="F43" s="970"/>
      <c r="G43" s="1000"/>
      <c r="H43" s="1005"/>
      <c r="I43" s="920" t="s">
        <v>7114</v>
      </c>
      <c r="J43" s="921" t="s">
        <v>171</v>
      </c>
      <c r="K43" s="921" t="s">
        <v>794</v>
      </c>
      <c r="L43" s="602" t="str">
        <f>VLOOKUP(K43,CódigosRetorno!$A$2:$B$1683,2,FALSE)</f>
        <v>El dato ingresado no cumple con el estandar</v>
      </c>
      <c r="M43" s="601" t="s">
        <v>424</v>
      </c>
      <c r="N43" s="601" t="s">
        <v>163</v>
      </c>
      <c r="O43" s="314"/>
    </row>
    <row r="44" spans="1:15" ht="24" x14ac:dyDescent="0.3">
      <c r="A44" s="314"/>
      <c r="B44" s="1019">
        <f>B40+0.1</f>
        <v>10.199999999999999</v>
      </c>
      <c r="C44" s="1021" t="s">
        <v>3294</v>
      </c>
      <c r="D44" s="1008" t="s">
        <v>97</v>
      </c>
      <c r="E44" s="999" t="s">
        <v>4</v>
      </c>
      <c r="F44" s="969" t="s">
        <v>10</v>
      </c>
      <c r="G44" s="999"/>
      <c r="H44" s="1004" t="s">
        <v>147</v>
      </c>
      <c r="I44" s="602" t="s">
        <v>6541</v>
      </c>
      <c r="J44" s="605" t="s">
        <v>171</v>
      </c>
      <c r="K44" s="605" t="s">
        <v>702</v>
      </c>
      <c r="L44" s="602" t="str">
        <f>VLOOKUP(K44,CódigosRetorno!$A$2:$B$1683,2,FALSE)</f>
        <v>El XML no contiene el tag o no existe informacion del tipo de documento de identidad del receptor del documento</v>
      </c>
      <c r="M44" s="601" t="s">
        <v>424</v>
      </c>
      <c r="N44" s="601" t="s">
        <v>163</v>
      </c>
      <c r="O44" s="314"/>
    </row>
    <row r="45" spans="1:15" ht="24" customHeight="1" x14ac:dyDescent="0.3">
      <c r="A45" s="314"/>
      <c r="B45" s="1020"/>
      <c r="C45" s="1022"/>
      <c r="D45" s="1008"/>
      <c r="E45" s="1000"/>
      <c r="F45" s="970"/>
      <c r="G45" s="1000"/>
      <c r="H45" s="1005"/>
      <c r="I45" s="616" t="s">
        <v>6554</v>
      </c>
      <c r="J45" s="373" t="s">
        <v>171</v>
      </c>
      <c r="K45" s="373" t="s">
        <v>703</v>
      </c>
      <c r="L45" s="602" t="str">
        <f>VLOOKUP(K45,CódigosRetorno!$A$2:$B$1683,2,FALSE)</f>
        <v>El dato ingresado  en el tipo de documento de identidad del receptor no cumple con el estandar o no esta permitido.</v>
      </c>
      <c r="M45" s="601" t="s">
        <v>424</v>
      </c>
      <c r="N45" s="601" t="s">
        <v>2792</v>
      </c>
      <c r="O45" s="314"/>
    </row>
    <row r="46" spans="1:15" ht="24" x14ac:dyDescent="0.3">
      <c r="A46" s="314"/>
      <c r="B46" s="596">
        <f>B39+1</f>
        <v>11</v>
      </c>
      <c r="C46" s="222" t="s">
        <v>3295</v>
      </c>
      <c r="D46" s="604"/>
      <c r="E46" s="604" t="s">
        <v>8</v>
      </c>
      <c r="F46" s="601"/>
      <c r="G46" s="604" t="s">
        <v>3282</v>
      </c>
      <c r="H46" s="603" t="s">
        <v>3296</v>
      </c>
      <c r="I46" s="616" t="s">
        <v>6543</v>
      </c>
      <c r="J46" s="721" t="s">
        <v>171</v>
      </c>
      <c r="K46" s="729" t="s">
        <v>6559</v>
      </c>
      <c r="L46" s="720" t="str">
        <f>VLOOKUP(K46,CódigosRetorno!$A$2:$B$1683,2,FALSE)</f>
        <v>Solo se debe incluir el tag de Comprobante de referencia cuando se trata de una nota de credito o debito</v>
      </c>
      <c r="M46" s="601"/>
      <c r="N46" s="601" t="s">
        <v>163</v>
      </c>
      <c r="O46" s="314"/>
    </row>
    <row r="47" spans="1:15" x14ac:dyDescent="0.3">
      <c r="A47" s="314"/>
      <c r="B47" s="1019">
        <f>B46+0.1</f>
        <v>11.1</v>
      </c>
      <c r="C47" s="1021" t="s">
        <v>2906</v>
      </c>
      <c r="D47" s="1008" t="s">
        <v>97</v>
      </c>
      <c r="E47" s="999" t="s">
        <v>4</v>
      </c>
      <c r="F47" s="969" t="s">
        <v>152</v>
      </c>
      <c r="G47" s="969" t="s">
        <v>52</v>
      </c>
      <c r="H47" s="1004" t="s">
        <v>149</v>
      </c>
      <c r="I47" s="602" t="s">
        <v>6551</v>
      </c>
      <c r="J47" s="605" t="s">
        <v>171</v>
      </c>
      <c r="K47" s="605" t="s">
        <v>799</v>
      </c>
      <c r="L47" s="602" t="str">
        <f>VLOOKUP(K47,CódigosRetorno!$A$2:$B$1683,2,FALSE)</f>
        <v>Debe indicar el documento afectado por la nota</v>
      </c>
      <c r="M47" s="601" t="s">
        <v>424</v>
      </c>
      <c r="N47" s="601" t="s">
        <v>163</v>
      </c>
      <c r="O47" s="314"/>
    </row>
    <row r="48" spans="1:15" ht="26.4" customHeight="1" x14ac:dyDescent="0.3">
      <c r="A48" s="314"/>
      <c r="B48" s="1023"/>
      <c r="C48" s="1024"/>
      <c r="D48" s="1008"/>
      <c r="E48" s="1006"/>
      <c r="F48" s="996"/>
      <c r="G48" s="996"/>
      <c r="H48" s="1028"/>
      <c r="I48" s="920" t="s">
        <v>5552</v>
      </c>
      <c r="J48" s="921" t="s">
        <v>171</v>
      </c>
      <c r="K48" s="921" t="s">
        <v>3120</v>
      </c>
      <c r="L48" s="602" t="str">
        <f>VLOOKUP(K48,CódigosRetorno!$A$2:$B$1683,2,FALSE)</f>
        <v>Dato no cumple con formato de acuerdo al tipo de documento</v>
      </c>
      <c r="M48" s="601" t="s">
        <v>424</v>
      </c>
      <c r="N48" s="601" t="s">
        <v>163</v>
      </c>
      <c r="O48" s="314"/>
    </row>
    <row r="49" spans="1:15" ht="60" x14ac:dyDescent="0.3">
      <c r="A49" s="314"/>
      <c r="B49" s="1020"/>
      <c r="C49" s="1022"/>
      <c r="D49" s="1008"/>
      <c r="E49" s="1000"/>
      <c r="F49" s="970"/>
      <c r="G49" s="970"/>
      <c r="H49" s="1005"/>
      <c r="I49" s="920" t="s">
        <v>5545</v>
      </c>
      <c r="J49" s="921" t="s">
        <v>171</v>
      </c>
      <c r="K49" s="921" t="s">
        <v>3120</v>
      </c>
      <c r="L49" s="602" t="str">
        <f>VLOOKUP(K49,CódigosRetorno!$A$2:$B$1683,2,FALSE)</f>
        <v>Dato no cumple con formato de acuerdo al tipo de documento</v>
      </c>
      <c r="M49" s="601" t="s">
        <v>424</v>
      </c>
      <c r="N49" s="601" t="s">
        <v>163</v>
      </c>
      <c r="O49" s="314"/>
    </row>
    <row r="50" spans="1:15" x14ac:dyDescent="0.3">
      <c r="A50" s="314"/>
      <c r="B50" s="1019">
        <f>B47+0.1</f>
        <v>11.2</v>
      </c>
      <c r="C50" s="1021" t="s">
        <v>150</v>
      </c>
      <c r="D50" s="999" t="s">
        <v>97</v>
      </c>
      <c r="E50" s="999" t="s">
        <v>4</v>
      </c>
      <c r="F50" s="969" t="s">
        <v>9</v>
      </c>
      <c r="G50" s="969" t="s">
        <v>5704</v>
      </c>
      <c r="H50" s="1004" t="s">
        <v>3297</v>
      </c>
      <c r="I50" s="602" t="s">
        <v>2888</v>
      </c>
      <c r="J50" s="721" t="s">
        <v>171</v>
      </c>
      <c r="K50" s="729" t="s">
        <v>6560</v>
      </c>
      <c r="L50" s="720" t="str">
        <f>VLOOKUP(K50,CódigosRetorno!$A$2:$B$1683,2,FALSE)</f>
        <v>Debe consignar tipo de documento que modifica</v>
      </c>
      <c r="M50" s="601" t="s">
        <v>424</v>
      </c>
      <c r="N50" s="601" t="s">
        <v>163</v>
      </c>
      <c r="O50" s="314"/>
    </row>
    <row r="51" spans="1:15" ht="24" customHeight="1" x14ac:dyDescent="0.3">
      <c r="A51" s="314"/>
      <c r="B51" s="1023"/>
      <c r="C51" s="1024"/>
      <c r="D51" s="1006"/>
      <c r="E51" s="1006"/>
      <c r="F51" s="996"/>
      <c r="G51" s="996"/>
      <c r="H51" s="1028"/>
      <c r="I51" s="616" t="s">
        <v>6553</v>
      </c>
      <c r="J51" s="373" t="s">
        <v>171</v>
      </c>
      <c r="K51" s="373" t="s">
        <v>791</v>
      </c>
      <c r="L51" s="602" t="str">
        <f>VLOOKUP(K51,CódigosRetorno!$A$2:$B$1683,2,FALSE)</f>
        <v>Dato no cumple con formato de acuerdo al tipo de documento</v>
      </c>
      <c r="M51" s="601" t="s">
        <v>424</v>
      </c>
      <c r="N51" s="601" t="s">
        <v>163</v>
      </c>
      <c r="O51" s="314"/>
    </row>
    <row r="52" spans="1:15" ht="36" x14ac:dyDescent="0.3">
      <c r="A52" s="314"/>
      <c r="B52" s="1023"/>
      <c r="C52" s="1024"/>
      <c r="D52" s="1006"/>
      <c r="E52" s="1006"/>
      <c r="F52" s="996"/>
      <c r="G52" s="996"/>
      <c r="H52" s="1028"/>
      <c r="I52" s="224" t="s">
        <v>3298</v>
      </c>
      <c r="J52" s="605" t="s">
        <v>1075</v>
      </c>
      <c r="K52" s="605" t="s">
        <v>3299</v>
      </c>
      <c r="L52" s="602" t="str">
        <f>VLOOKUP(K52,CódigosRetorno!$A$2:$B$1683,2,FALSE)</f>
        <v>El comprobante (fisico) a la que hace referencia la nota, no se encuentra autorizado.</v>
      </c>
      <c r="M52" s="601"/>
      <c r="N52" s="601" t="s">
        <v>2849</v>
      </c>
      <c r="O52" s="314"/>
    </row>
    <row r="53" spans="1:15" ht="24" x14ac:dyDescent="0.3">
      <c r="A53" s="314"/>
      <c r="B53" s="1023"/>
      <c r="C53" s="1024"/>
      <c r="D53" s="1006"/>
      <c r="E53" s="1006"/>
      <c r="F53" s="996"/>
      <c r="G53" s="996"/>
      <c r="H53" s="1028"/>
      <c r="I53" s="224" t="s">
        <v>3300</v>
      </c>
      <c r="J53" s="605" t="s">
        <v>171</v>
      </c>
      <c r="K53" s="605" t="s">
        <v>3301</v>
      </c>
      <c r="L53" s="602" t="str">
        <f>VLOOKUP(K53,CódigosRetorno!$A$2:$B$1683,2,FALSE)</f>
        <v>El comprobante (electronico) a la que hace referencia la nota, no se encuentra informado.</v>
      </c>
      <c r="M53" s="601"/>
      <c r="N53" s="601" t="s">
        <v>2501</v>
      </c>
      <c r="O53" s="314"/>
    </row>
    <row r="54" spans="1:15" ht="36" x14ac:dyDescent="0.3">
      <c r="A54" s="314"/>
      <c r="B54" s="1020"/>
      <c r="C54" s="1022"/>
      <c r="D54" s="1000"/>
      <c r="E54" s="1000"/>
      <c r="F54" s="970"/>
      <c r="G54" s="970"/>
      <c r="H54" s="1005"/>
      <c r="I54" s="224" t="s">
        <v>4559</v>
      </c>
      <c r="J54" s="605" t="s">
        <v>171</v>
      </c>
      <c r="K54" s="605" t="s">
        <v>3302</v>
      </c>
      <c r="L54" s="602" t="str">
        <f>VLOOKUP(K54,CódigosRetorno!$A$2:$B$1683,2,FALSE)</f>
        <v>El comprobante (electronico) a la que hace referencia la nota, se encuentra anulado o rechazada.</v>
      </c>
      <c r="M54" s="601"/>
      <c r="N54" s="601" t="s">
        <v>2501</v>
      </c>
      <c r="O54" s="314"/>
    </row>
    <row r="55" spans="1:15" ht="24" x14ac:dyDescent="0.3">
      <c r="A55" s="314"/>
      <c r="B55" s="999">
        <f>B46+1</f>
        <v>12</v>
      </c>
      <c r="C55" s="1021" t="s">
        <v>3303</v>
      </c>
      <c r="D55" s="999"/>
      <c r="E55" s="999" t="s">
        <v>8</v>
      </c>
      <c r="F55" s="969"/>
      <c r="G55" s="999" t="s">
        <v>3282</v>
      </c>
      <c r="H55" s="1004" t="s">
        <v>3304</v>
      </c>
      <c r="I55" s="602" t="s">
        <v>4560</v>
      </c>
      <c r="J55" s="605" t="s">
        <v>171</v>
      </c>
      <c r="K55" s="605" t="s">
        <v>3305</v>
      </c>
      <c r="L55" s="602" t="str">
        <f>VLOOKUP(K55,CódigosRetorno!$A$2:$B$1683,2,FALSE)</f>
        <v>Solo se acepta informacion de percepcion para nuevas boletas.</v>
      </c>
      <c r="M55" s="601"/>
      <c r="N55" s="601" t="s">
        <v>163</v>
      </c>
      <c r="O55" s="314"/>
    </row>
    <row r="56" spans="1:15" ht="24" x14ac:dyDescent="0.3">
      <c r="A56" s="314"/>
      <c r="B56" s="1006"/>
      <c r="C56" s="1024"/>
      <c r="D56" s="1006"/>
      <c r="E56" s="1006"/>
      <c r="F56" s="996"/>
      <c r="G56" s="1006"/>
      <c r="H56" s="1028"/>
      <c r="I56" s="602" t="s">
        <v>5211</v>
      </c>
      <c r="J56" s="605" t="s">
        <v>171</v>
      </c>
      <c r="K56" s="605" t="s">
        <v>1720</v>
      </c>
      <c r="L56" s="602" t="str">
        <f>VLOOKUP(K56,CódigosRetorno!$A$2:$B$1683,2,FALSE)</f>
        <v>Número de RUC no existe.</v>
      </c>
      <c r="M56" s="601"/>
      <c r="N56" s="601" t="s">
        <v>2513</v>
      </c>
      <c r="O56" s="314"/>
    </row>
    <row r="57" spans="1:15" ht="48" x14ac:dyDescent="0.3">
      <c r="A57" s="314"/>
      <c r="B57" s="1006"/>
      <c r="C57" s="1024"/>
      <c r="D57" s="1006"/>
      <c r="E57" s="1006"/>
      <c r="F57" s="996"/>
      <c r="G57" s="1006"/>
      <c r="H57" s="1028"/>
      <c r="I57" s="602" t="s">
        <v>5212</v>
      </c>
      <c r="J57" s="605" t="s">
        <v>1075</v>
      </c>
      <c r="K57" s="605" t="s">
        <v>1198</v>
      </c>
      <c r="L57" s="602" t="str">
        <f>VLOOKUP(K57,CódigosRetorno!$A$2:$B$1683,2,FALSE)</f>
        <v>La operación con este cliente está excluida del sistema de percepción. Es agente de retención.</v>
      </c>
      <c r="M57" s="601"/>
      <c r="N57" s="601" t="s">
        <v>2513</v>
      </c>
      <c r="O57" s="314"/>
    </row>
    <row r="58" spans="1:15" ht="48" x14ac:dyDescent="0.3">
      <c r="A58" s="314"/>
      <c r="B58" s="1006"/>
      <c r="C58" s="1024"/>
      <c r="D58" s="1006"/>
      <c r="E58" s="1006"/>
      <c r="F58" s="996"/>
      <c r="G58" s="1006"/>
      <c r="H58" s="1028"/>
      <c r="I58" s="602" t="s">
        <v>5213</v>
      </c>
      <c r="J58" s="605" t="s">
        <v>1075</v>
      </c>
      <c r="K58" s="605" t="s">
        <v>1196</v>
      </c>
      <c r="L58" s="602" t="str">
        <f>VLOOKUP(K58,CódigosRetorno!$A$2:$B$1683,2,FALSE)</f>
        <v>La operación con este cliente está excluida del sistema de percepción. Es entidad exceptuada de la percepción.</v>
      </c>
      <c r="M58" s="601"/>
      <c r="N58" s="601" t="s">
        <v>2513</v>
      </c>
      <c r="O58" s="314"/>
    </row>
    <row r="59" spans="1:15" ht="36" x14ac:dyDescent="0.3">
      <c r="A59" s="314"/>
      <c r="B59" s="1000"/>
      <c r="C59" s="1022"/>
      <c r="D59" s="1000"/>
      <c r="E59" s="1000"/>
      <c r="F59" s="970"/>
      <c r="G59" s="1000"/>
      <c r="H59" s="1005"/>
      <c r="I59" s="602" t="s">
        <v>5214</v>
      </c>
      <c r="J59" s="605" t="s">
        <v>1075</v>
      </c>
      <c r="K59" s="605" t="s">
        <v>1204</v>
      </c>
      <c r="L59" s="602" t="str">
        <f>VLOOKUP(K59,CódigosRetorno!$A$2:$B$1683,2,FALSE)</f>
        <v>El emisor y el cliente son Agentes de percepción de combustible en la fecha de emisión.</v>
      </c>
      <c r="M59" s="601"/>
      <c r="N59" s="601" t="s">
        <v>2513</v>
      </c>
      <c r="O59" s="314"/>
    </row>
    <row r="60" spans="1:15" ht="36" x14ac:dyDescent="0.3">
      <c r="A60" s="314"/>
      <c r="B60" s="612">
        <f>B55+0.1</f>
        <v>12.1</v>
      </c>
      <c r="C60" s="222" t="s">
        <v>2899</v>
      </c>
      <c r="D60" s="604" t="s">
        <v>97</v>
      </c>
      <c r="E60" s="604" t="s">
        <v>4</v>
      </c>
      <c r="F60" s="601" t="s">
        <v>92</v>
      </c>
      <c r="G60" s="604" t="s">
        <v>5712</v>
      </c>
      <c r="H60" s="603" t="s">
        <v>2894</v>
      </c>
      <c r="I60" s="602" t="s">
        <v>2890</v>
      </c>
      <c r="J60" s="605" t="s">
        <v>171</v>
      </c>
      <c r="K60" s="605" t="s">
        <v>796</v>
      </c>
      <c r="L60" s="602" t="str">
        <f>VLOOKUP(K60,CódigosRetorno!$A$2:$B$1683,2,FALSE)</f>
        <v>Dato no cumple con formato establecido.</v>
      </c>
      <c r="M60" s="601"/>
      <c r="N60" s="601" t="s">
        <v>2900</v>
      </c>
      <c r="O60" s="314"/>
    </row>
    <row r="61" spans="1:15" ht="36" x14ac:dyDescent="0.3">
      <c r="A61" s="314"/>
      <c r="B61" s="612">
        <f>B60+0.1</f>
        <v>12.2</v>
      </c>
      <c r="C61" s="222" t="s">
        <v>2907</v>
      </c>
      <c r="D61" s="604" t="s">
        <v>97</v>
      </c>
      <c r="E61" s="604" t="s">
        <v>4</v>
      </c>
      <c r="F61" s="601" t="s">
        <v>11</v>
      </c>
      <c r="G61" s="604" t="s">
        <v>2810</v>
      </c>
      <c r="H61" s="603" t="s">
        <v>2897</v>
      </c>
      <c r="I61" s="603" t="s">
        <v>2898</v>
      </c>
      <c r="J61" s="605" t="s">
        <v>171</v>
      </c>
      <c r="K61" s="605" t="s">
        <v>2828</v>
      </c>
      <c r="L61" s="602" t="str">
        <f>VLOOKUP(K61,CódigosRetorno!$A$2:$B$1683,2,FALSE)</f>
        <v>La tasa de percepción no existe en el catálogo</v>
      </c>
      <c r="M61" s="601"/>
      <c r="N61" s="601" t="s">
        <v>2900</v>
      </c>
      <c r="O61" s="314"/>
    </row>
    <row r="62" spans="1:15" ht="24" x14ac:dyDescent="0.3">
      <c r="A62" s="314"/>
      <c r="B62" s="1019">
        <f>B61+0.1</f>
        <v>12.299999999999999</v>
      </c>
      <c r="C62" s="1021" t="s">
        <v>2763</v>
      </c>
      <c r="D62" s="999" t="s">
        <v>97</v>
      </c>
      <c r="E62" s="999" t="s">
        <v>4</v>
      </c>
      <c r="F62" s="969" t="s">
        <v>11</v>
      </c>
      <c r="G62" s="999" t="s">
        <v>15</v>
      </c>
      <c r="H62" s="1004" t="s">
        <v>2901</v>
      </c>
      <c r="I62" s="602" t="s">
        <v>3306</v>
      </c>
      <c r="J62" s="605" t="s">
        <v>171</v>
      </c>
      <c r="K62" s="605" t="s">
        <v>2832</v>
      </c>
      <c r="L62" s="602" t="str">
        <f>VLOOKUP(K62,CódigosRetorno!$A$2:$B$1683,2,FALSE)</f>
        <v>El valor no cumple con el formato establecido o es menor o igual a cero (0)</v>
      </c>
      <c r="M62" s="601"/>
      <c r="N62" s="601" t="s">
        <v>163</v>
      </c>
      <c r="O62" s="314"/>
    </row>
    <row r="63" spans="1:15" ht="12" customHeight="1" x14ac:dyDescent="0.3">
      <c r="A63" s="314"/>
      <c r="B63" s="1023"/>
      <c r="C63" s="1024"/>
      <c r="D63" s="1006"/>
      <c r="E63" s="1006"/>
      <c r="F63" s="996"/>
      <c r="G63" s="1006"/>
      <c r="H63" s="1028"/>
      <c r="I63" s="602" t="s">
        <v>3307</v>
      </c>
      <c r="J63" s="605" t="s">
        <v>171</v>
      </c>
      <c r="K63" s="605" t="s">
        <v>2832</v>
      </c>
      <c r="L63" s="602" t="str">
        <f>VLOOKUP(K63,CódigosRetorno!$A$2:$B$1683,2,FALSE)</f>
        <v>El valor no cumple con el formato establecido o es menor o igual a cero (0)</v>
      </c>
      <c r="M63" s="601"/>
      <c r="N63" s="601" t="s">
        <v>163</v>
      </c>
      <c r="O63" s="314"/>
    </row>
    <row r="64" spans="1:15" ht="24" x14ac:dyDescent="0.3">
      <c r="A64" s="314"/>
      <c r="B64" s="1023"/>
      <c r="C64" s="1024"/>
      <c r="D64" s="1006"/>
      <c r="E64" s="1006"/>
      <c r="F64" s="996"/>
      <c r="G64" s="1006"/>
      <c r="H64" s="1028"/>
      <c r="I64" s="170" t="s">
        <v>5215</v>
      </c>
      <c r="J64" s="605" t="s">
        <v>171</v>
      </c>
      <c r="K64" s="605" t="s">
        <v>1726</v>
      </c>
      <c r="L64" s="602" t="str">
        <f>VLOOKUP(K64,CódigosRetorno!$A$2:$B$1683,2,FALSE)</f>
        <v>Señor contribuyente a la fecha no se encuentra registrado ó habilitado con la condición de Agente de percepción.</v>
      </c>
      <c r="M64" s="601"/>
      <c r="N64" s="601" t="s">
        <v>4572</v>
      </c>
      <c r="O64" s="314"/>
    </row>
    <row r="65" spans="1:15" ht="60" x14ac:dyDescent="0.3">
      <c r="A65" s="314"/>
      <c r="B65" s="1023"/>
      <c r="C65" s="1024"/>
      <c r="D65" s="1006"/>
      <c r="E65" s="1006"/>
      <c r="F65" s="996"/>
      <c r="G65" s="1006"/>
      <c r="H65" s="1028"/>
      <c r="I65" s="920" t="s">
        <v>5576</v>
      </c>
      <c r="J65" s="921" t="s">
        <v>171</v>
      </c>
      <c r="K65" s="921" t="s">
        <v>1716</v>
      </c>
      <c r="L65" s="602" t="str">
        <f>VLOOKUP(K65,CódigosRetorno!$A$2:$B$1683,2,FALSE)</f>
        <v>Los montos de pago, percibidos y montos cobrados consignados para el documento relacionado no son correctos.</v>
      </c>
      <c r="M65" s="601"/>
      <c r="N65" s="601" t="s">
        <v>163</v>
      </c>
      <c r="O65" s="314"/>
    </row>
    <row r="66" spans="1:15" ht="36" x14ac:dyDescent="0.3">
      <c r="A66" s="314"/>
      <c r="B66" s="1020"/>
      <c r="C66" s="1022"/>
      <c r="D66" s="1000"/>
      <c r="E66" s="1000"/>
      <c r="F66" s="601" t="s">
        <v>3339</v>
      </c>
      <c r="G66" s="604" t="s">
        <v>5700</v>
      </c>
      <c r="H66" s="603" t="s">
        <v>3340</v>
      </c>
      <c r="I66" s="602" t="s">
        <v>3341</v>
      </c>
      <c r="J66" s="605" t="s">
        <v>171</v>
      </c>
      <c r="K66" s="605" t="s">
        <v>1612</v>
      </c>
      <c r="L66" s="602" t="str">
        <f>VLOOKUP(K66,CódigosRetorno!$A$2:$B$1683,2,FALSE)</f>
        <v>El valor de la moneda del Importe total Percibido debe ser PEN</v>
      </c>
      <c r="M66" s="601"/>
      <c r="N66" s="601" t="s">
        <v>163</v>
      </c>
      <c r="O66" s="314"/>
    </row>
    <row r="67" spans="1:15" ht="24" x14ac:dyDescent="0.3">
      <c r="A67" s="314"/>
      <c r="B67" s="1019">
        <f>B62+0.1</f>
        <v>12.399999999999999</v>
      </c>
      <c r="C67" s="1021" t="s">
        <v>2903</v>
      </c>
      <c r="D67" s="999" t="s">
        <v>97</v>
      </c>
      <c r="E67" s="999" t="s">
        <v>4</v>
      </c>
      <c r="F67" s="969" t="s">
        <v>11</v>
      </c>
      <c r="G67" s="1008" t="s">
        <v>15</v>
      </c>
      <c r="H67" s="1030" t="s">
        <v>2902</v>
      </c>
      <c r="I67" s="602" t="s">
        <v>3306</v>
      </c>
      <c r="J67" s="605" t="s">
        <v>171</v>
      </c>
      <c r="K67" s="605" t="s">
        <v>2908</v>
      </c>
      <c r="L67" s="602" t="str">
        <f>VLOOKUP(K67,CódigosRetorno!$A$2:$B$1683,2,FALSE)</f>
        <v>El valor no cumple con el formato establecido o es menor o igual a cero (0)</v>
      </c>
      <c r="M67" s="601"/>
      <c r="N67" s="601" t="s">
        <v>163</v>
      </c>
      <c r="O67" s="314"/>
    </row>
    <row r="68" spans="1:15" ht="12" customHeight="1" x14ac:dyDescent="0.3">
      <c r="A68" s="314"/>
      <c r="B68" s="1023"/>
      <c r="C68" s="1024"/>
      <c r="D68" s="1006"/>
      <c r="E68" s="1006"/>
      <c r="F68" s="996"/>
      <c r="G68" s="1008"/>
      <c r="H68" s="1030"/>
      <c r="I68" s="602" t="s">
        <v>3307</v>
      </c>
      <c r="J68" s="605" t="s">
        <v>171</v>
      </c>
      <c r="K68" s="605" t="s">
        <v>2908</v>
      </c>
      <c r="L68" s="602" t="str">
        <f>VLOOKUP(K68,CódigosRetorno!$A$2:$B$1683,2,FALSE)</f>
        <v>El valor no cumple con el formato establecido o es menor o igual a cero (0)</v>
      </c>
      <c r="M68" s="601"/>
      <c r="N68" s="601" t="s">
        <v>163</v>
      </c>
      <c r="O68" s="314"/>
    </row>
    <row r="69" spans="1:15" ht="24" x14ac:dyDescent="0.3">
      <c r="A69" s="314"/>
      <c r="B69" s="1023"/>
      <c r="C69" s="1024"/>
      <c r="D69" s="1006"/>
      <c r="E69" s="1006"/>
      <c r="F69" s="996"/>
      <c r="G69" s="1008"/>
      <c r="H69" s="1030"/>
      <c r="I69" s="925" t="s">
        <v>3344</v>
      </c>
      <c r="J69" s="926" t="s">
        <v>1075</v>
      </c>
      <c r="K69" s="926" t="s">
        <v>798</v>
      </c>
      <c r="L69" s="602" t="str">
        <f>VLOOKUP(K69,CódigosRetorno!$A$2:$B$1683,2,FALSE)</f>
        <v>El importe total no coincide con la sumatoria de los valores de venta mas los tributos mas los cargos</v>
      </c>
      <c r="M69" s="601"/>
      <c r="N69" s="601" t="s">
        <v>163</v>
      </c>
      <c r="O69" s="314"/>
    </row>
    <row r="70" spans="1:15" ht="36" x14ac:dyDescent="0.3">
      <c r="A70" s="314"/>
      <c r="B70" s="1023"/>
      <c r="C70" s="1024"/>
      <c r="D70" s="1006"/>
      <c r="E70" s="1006"/>
      <c r="F70" s="996"/>
      <c r="G70" s="1008"/>
      <c r="H70" s="1030"/>
      <c r="I70" s="602" t="s">
        <v>4561</v>
      </c>
      <c r="J70" s="605" t="s">
        <v>171</v>
      </c>
      <c r="K70" s="605" t="s">
        <v>1716</v>
      </c>
      <c r="L70" s="602" t="str">
        <f>VLOOKUP(K70,CódigosRetorno!$A$2:$B$1683,2,FALSE)</f>
        <v>Los montos de pago, percibidos y montos cobrados consignados para el documento relacionado no son correctos.</v>
      </c>
      <c r="M70" s="601"/>
      <c r="N70" s="601" t="s">
        <v>163</v>
      </c>
      <c r="O70" s="314"/>
    </row>
    <row r="71" spans="1:15" ht="36" x14ac:dyDescent="0.3">
      <c r="A71" s="314"/>
      <c r="B71" s="1020"/>
      <c r="C71" s="1022"/>
      <c r="D71" s="1000"/>
      <c r="E71" s="1000"/>
      <c r="F71" s="601" t="s">
        <v>12</v>
      </c>
      <c r="G71" s="600" t="s">
        <v>5700</v>
      </c>
      <c r="H71" s="599" t="s">
        <v>3342</v>
      </c>
      <c r="I71" s="602" t="s">
        <v>3003</v>
      </c>
      <c r="J71" s="605" t="s">
        <v>171</v>
      </c>
      <c r="K71" s="605" t="s">
        <v>1608</v>
      </c>
      <c r="L71" s="602" t="str">
        <f>VLOOKUP(K71,CódigosRetorno!$A$2:$B$1683,2,FALSE)</f>
        <v>El valor de la moneda del Importe total Cobrado debe ser PEN</v>
      </c>
      <c r="M71" s="601"/>
      <c r="N71" s="601" t="s">
        <v>163</v>
      </c>
      <c r="O71" s="314"/>
    </row>
    <row r="72" spans="1:15" ht="24" x14ac:dyDescent="0.3">
      <c r="A72" s="314"/>
      <c r="B72" s="1019">
        <f>B67+0.1</f>
        <v>12.499999999999998</v>
      </c>
      <c r="C72" s="1021" t="s">
        <v>2762</v>
      </c>
      <c r="D72" s="999" t="s">
        <v>97</v>
      </c>
      <c r="E72" s="999" t="s">
        <v>4</v>
      </c>
      <c r="F72" s="969" t="s">
        <v>11</v>
      </c>
      <c r="G72" s="999" t="s">
        <v>15</v>
      </c>
      <c r="H72" s="1004" t="s">
        <v>2904</v>
      </c>
      <c r="I72" s="602" t="s">
        <v>3306</v>
      </c>
      <c r="J72" s="605" t="s">
        <v>171</v>
      </c>
      <c r="K72" s="605" t="s">
        <v>2848</v>
      </c>
      <c r="L72" s="602" t="str">
        <f>VLOOKUP(K72,CódigosRetorno!$A$2:$B$1683,2,FALSE)</f>
        <v>El valor no cumple con el formato establecido o es menor o igual a cero (0)</v>
      </c>
      <c r="M72" s="601"/>
      <c r="N72" s="601" t="s">
        <v>163</v>
      </c>
      <c r="O72" s="314"/>
    </row>
    <row r="73" spans="1:15" ht="26.4" customHeight="1" x14ac:dyDescent="0.3">
      <c r="A73" s="314"/>
      <c r="B73" s="1020"/>
      <c r="C73" s="1022"/>
      <c r="D73" s="1000"/>
      <c r="E73" s="1000"/>
      <c r="F73" s="970"/>
      <c r="G73" s="1000"/>
      <c r="H73" s="1005"/>
      <c r="I73" s="602" t="s">
        <v>3307</v>
      </c>
      <c r="J73" s="605" t="s">
        <v>171</v>
      </c>
      <c r="K73" s="605" t="s">
        <v>2848</v>
      </c>
      <c r="L73" s="602" t="str">
        <f>VLOOKUP(K73,CódigosRetorno!$A$2:$B$1683,2,FALSE)</f>
        <v>El valor no cumple con el formato establecido o es menor o igual a cero (0)</v>
      </c>
      <c r="M73" s="601"/>
      <c r="N73" s="601" t="s">
        <v>163</v>
      </c>
      <c r="O73" s="314"/>
    </row>
    <row r="74" spans="1:15" ht="12" customHeight="1" x14ac:dyDescent="0.3">
      <c r="A74" s="314"/>
      <c r="B74" s="999">
        <v>13</v>
      </c>
      <c r="C74" s="1021" t="s">
        <v>4562</v>
      </c>
      <c r="D74" s="1008" t="s">
        <v>97</v>
      </c>
      <c r="E74" s="999" t="s">
        <v>4</v>
      </c>
      <c r="F74" s="969" t="s">
        <v>10</v>
      </c>
      <c r="G74" s="999" t="s">
        <v>5720</v>
      </c>
      <c r="H74" s="1004" t="s">
        <v>2889</v>
      </c>
      <c r="I74" s="602" t="s">
        <v>2854</v>
      </c>
      <c r="J74" s="605" t="s">
        <v>171</v>
      </c>
      <c r="K74" s="605" t="s">
        <v>800</v>
      </c>
      <c r="L74" s="602" t="str">
        <f>VLOOKUP(K74,CódigosRetorno!$A$2:$B$1683,2,FALSE)</f>
        <v>No existe información del documento del anticipo.</v>
      </c>
      <c r="M74" s="601" t="s">
        <v>424</v>
      </c>
      <c r="N74" s="601" t="s">
        <v>163</v>
      </c>
      <c r="O74" s="314"/>
    </row>
    <row r="75" spans="1:15" x14ac:dyDescent="0.3">
      <c r="A75" s="314"/>
      <c r="B75" s="1000"/>
      <c r="C75" s="1022"/>
      <c r="D75" s="1008"/>
      <c r="E75" s="1000"/>
      <c r="F75" s="970"/>
      <c r="G75" s="1000"/>
      <c r="H75" s="1005"/>
      <c r="I75" s="602" t="s">
        <v>2890</v>
      </c>
      <c r="J75" s="605" t="s">
        <v>171</v>
      </c>
      <c r="K75" s="605" t="s">
        <v>2847</v>
      </c>
      <c r="L75" s="602" t="str">
        <f>VLOOKUP(K75,CódigosRetorno!$A$2:$B$1683,2,FALSE)</f>
        <v>El código ingresado como estado del ítem no existe en el catálogo</v>
      </c>
      <c r="M75" s="601" t="s">
        <v>424</v>
      </c>
      <c r="N75" s="601" t="s">
        <v>2893</v>
      </c>
      <c r="O75" s="314"/>
    </row>
    <row r="76" spans="1:15" ht="24" x14ac:dyDescent="0.3">
      <c r="A76" s="314"/>
      <c r="B76" s="999">
        <f>B74+1</f>
        <v>14</v>
      </c>
      <c r="C76" s="1021" t="s">
        <v>5216</v>
      </c>
      <c r="D76" s="999" t="s">
        <v>14</v>
      </c>
      <c r="E76" s="999" t="s">
        <v>4</v>
      </c>
      <c r="F76" s="969" t="s">
        <v>11</v>
      </c>
      <c r="G76" s="999" t="s">
        <v>15</v>
      </c>
      <c r="H76" s="1004" t="s">
        <v>2869</v>
      </c>
      <c r="I76" s="602" t="s">
        <v>4563</v>
      </c>
      <c r="J76" s="605" t="s">
        <v>171</v>
      </c>
      <c r="K76" s="605" t="s">
        <v>2111</v>
      </c>
      <c r="L76" s="602" t="str">
        <f>VLOOKUP(K76,CódigosRetorno!$A$2:$B$1683,2,FALSE)</f>
        <v>El dato ingresado en TotalAmount debe ser numerico mayor o igual a cero</v>
      </c>
      <c r="M76" s="601" t="s">
        <v>424</v>
      </c>
      <c r="N76" s="601" t="s">
        <v>163</v>
      </c>
      <c r="O76" s="314"/>
    </row>
    <row r="77" spans="1:15" ht="72" x14ac:dyDescent="0.3">
      <c r="A77" s="314"/>
      <c r="B77" s="1006"/>
      <c r="C77" s="1024"/>
      <c r="D77" s="1006"/>
      <c r="E77" s="1006"/>
      <c r="F77" s="996"/>
      <c r="G77" s="1006"/>
      <c r="H77" s="1005"/>
      <c r="I77" s="920" t="s">
        <v>6564</v>
      </c>
      <c r="J77" s="605" t="s">
        <v>1075</v>
      </c>
      <c r="K77" s="605" t="s">
        <v>798</v>
      </c>
      <c r="L77" s="602" t="str">
        <f>VLOOKUP(K77,CódigosRetorno!$A$2:$B$1683,2,FALSE)</f>
        <v>El importe total no coincide con la sumatoria de los valores de venta mas los tributos mas los cargos</v>
      </c>
      <c r="M77" s="601"/>
      <c r="N77" s="601" t="s">
        <v>163</v>
      </c>
      <c r="O77" s="314"/>
    </row>
    <row r="78" spans="1:15" ht="48" x14ac:dyDescent="0.3">
      <c r="A78" s="314"/>
      <c r="B78" s="1000"/>
      <c r="C78" s="1022"/>
      <c r="D78" s="1000"/>
      <c r="E78" s="1000"/>
      <c r="F78" s="970"/>
      <c r="G78" s="1000"/>
      <c r="H78" s="603" t="s">
        <v>5217</v>
      </c>
      <c r="I78" s="920" t="s">
        <v>7162</v>
      </c>
      <c r="J78" s="921" t="s">
        <v>171</v>
      </c>
      <c r="K78" s="921" t="s">
        <v>695</v>
      </c>
      <c r="L78" s="602" t="str">
        <f>VLOOKUP(K78,CódigosRetorno!$A$2:$B$1683,2,FALSE)</f>
        <v>La moneda debe ser la misma en todo el documento. Salvo las percepciones que sólo son en moneda nacional.</v>
      </c>
      <c r="M78" s="601"/>
      <c r="N78" s="601" t="s">
        <v>163</v>
      </c>
      <c r="O78" s="314"/>
    </row>
    <row r="79" spans="1:15" ht="12" customHeight="1" x14ac:dyDescent="0.3">
      <c r="A79" s="314"/>
      <c r="B79" s="604">
        <f>B76+1</f>
        <v>15</v>
      </c>
      <c r="C79" s="222" t="s">
        <v>4564</v>
      </c>
      <c r="D79" s="604"/>
      <c r="E79" s="604" t="s">
        <v>8</v>
      </c>
      <c r="F79" s="601"/>
      <c r="G79" s="604" t="s">
        <v>3282</v>
      </c>
      <c r="H79" s="603" t="s">
        <v>3308</v>
      </c>
      <c r="I79" s="602" t="s">
        <v>3309</v>
      </c>
      <c r="J79" s="605"/>
      <c r="K79" s="605" t="s">
        <v>163</v>
      </c>
      <c r="L79" s="602" t="str">
        <f>VLOOKUP(K79,CódigosRetorno!$A$2:$B$1683,2,FALSE)</f>
        <v>-</v>
      </c>
      <c r="M79" s="601"/>
      <c r="N79" s="601" t="s">
        <v>163</v>
      </c>
      <c r="O79" s="314"/>
    </row>
    <row r="80" spans="1:15" x14ac:dyDescent="0.3">
      <c r="A80" s="314"/>
      <c r="B80" s="1019">
        <f>B79+0.1</f>
        <v>15.1</v>
      </c>
      <c r="C80" s="1021" t="s">
        <v>3310</v>
      </c>
      <c r="D80" s="969" t="s">
        <v>97</v>
      </c>
      <c r="E80" s="999" t="s">
        <v>4</v>
      </c>
      <c r="F80" s="969" t="s">
        <v>11</v>
      </c>
      <c r="G80" s="999" t="s">
        <v>15</v>
      </c>
      <c r="H80" s="1004" t="s">
        <v>2870</v>
      </c>
      <c r="I80" s="620" t="s">
        <v>2502</v>
      </c>
      <c r="J80" s="604" t="s">
        <v>171</v>
      </c>
      <c r="K80" s="81" t="s">
        <v>2104</v>
      </c>
      <c r="L80" s="602" t="str">
        <f>VLOOKUP(K80,CódigosRetorno!$A$2:$B$1683,2,FALSE)</f>
        <v>El XML no contiene el tag PaidAmount</v>
      </c>
      <c r="M80" s="620"/>
      <c r="N80" s="601" t="s">
        <v>163</v>
      </c>
      <c r="O80" s="314"/>
    </row>
    <row r="81" spans="1:15" ht="24" x14ac:dyDescent="0.3">
      <c r="A81" s="314"/>
      <c r="B81" s="1023"/>
      <c r="C81" s="1024"/>
      <c r="D81" s="996"/>
      <c r="E81" s="1006"/>
      <c r="F81" s="996"/>
      <c r="G81" s="1006"/>
      <c r="H81" s="1028"/>
      <c r="I81" s="602" t="s">
        <v>5073</v>
      </c>
      <c r="J81" s="605" t="s">
        <v>171</v>
      </c>
      <c r="K81" s="605" t="s">
        <v>2105</v>
      </c>
      <c r="L81" s="602" t="str">
        <f>VLOOKUP(K81,CódigosRetorno!$A$2:$B$1683,2,FALSE)</f>
        <v>PaidAmount - El dato ingresado no cumple con el estandar</v>
      </c>
      <c r="M81" s="601" t="s">
        <v>424</v>
      </c>
      <c r="N81" s="601" t="s">
        <v>163</v>
      </c>
      <c r="O81" s="314"/>
    </row>
    <row r="82" spans="1:15" x14ac:dyDescent="0.3">
      <c r="A82" s="314"/>
      <c r="B82" s="1019">
        <f>B80+0.1</f>
        <v>15.2</v>
      </c>
      <c r="C82" s="1021" t="s">
        <v>2875</v>
      </c>
      <c r="D82" s="969" t="s">
        <v>97</v>
      </c>
      <c r="E82" s="1006"/>
      <c r="F82" s="969" t="s">
        <v>9</v>
      </c>
      <c r="G82" s="999" t="s">
        <v>5721</v>
      </c>
      <c r="H82" s="1004" t="s">
        <v>2871</v>
      </c>
      <c r="I82" s="602" t="s">
        <v>2502</v>
      </c>
      <c r="J82" s="605" t="s">
        <v>171</v>
      </c>
      <c r="K82" s="605" t="s">
        <v>2100</v>
      </c>
      <c r="L82" s="602" t="str">
        <f>VLOOKUP(K82,CódigosRetorno!$A$2:$B$1683,2,FALSE)</f>
        <v>El XML no contiene el tag InstructionID</v>
      </c>
      <c r="M82" s="601"/>
      <c r="N82" s="601" t="s">
        <v>163</v>
      </c>
      <c r="O82" s="314"/>
    </row>
    <row r="83" spans="1:15" ht="12" customHeight="1" x14ac:dyDescent="0.3">
      <c r="A83" s="314"/>
      <c r="B83" s="1023"/>
      <c r="C83" s="1024"/>
      <c r="D83" s="996"/>
      <c r="E83" s="1006"/>
      <c r="F83" s="996"/>
      <c r="G83" s="1006"/>
      <c r="H83" s="1028"/>
      <c r="I83" s="602" t="s">
        <v>2512</v>
      </c>
      <c r="J83" s="605" t="s">
        <v>171</v>
      </c>
      <c r="K83" s="605" t="s">
        <v>2102</v>
      </c>
      <c r="L83" s="602" t="str">
        <f>VLOOKUP(K83,CódigosRetorno!$A$2:$B$1683,2,FALSE)</f>
        <v>InstructionID - El dato ingresado no cumple con el estandar</v>
      </c>
      <c r="M83" s="601"/>
      <c r="N83" s="601" t="s">
        <v>2874</v>
      </c>
      <c r="O83" s="314"/>
    </row>
    <row r="84" spans="1:15" ht="24" x14ac:dyDescent="0.3">
      <c r="A84" s="314"/>
      <c r="B84" s="1020"/>
      <c r="C84" s="1022"/>
      <c r="D84" s="970"/>
      <c r="E84" s="1000"/>
      <c r="F84" s="970"/>
      <c r="G84" s="1000"/>
      <c r="H84" s="1005"/>
      <c r="I84" s="615" t="s">
        <v>6429</v>
      </c>
      <c r="J84" s="373" t="s">
        <v>171</v>
      </c>
      <c r="K84" s="373" t="s">
        <v>1970</v>
      </c>
      <c r="L84" s="602" t="str">
        <f>VLOOKUP(K84,CódigosRetorno!$A$2:$B$1683,2,FALSE)</f>
        <v>No debe existir un elemento sac:BillingPayment a nivel de item con el mismo valor de cbc:InstructionID</v>
      </c>
      <c r="M84" s="601"/>
      <c r="N84" s="601" t="s">
        <v>163</v>
      </c>
      <c r="O84" s="314"/>
    </row>
    <row r="85" spans="1:15" ht="12" customHeight="1" x14ac:dyDescent="0.3">
      <c r="A85" s="314"/>
      <c r="B85" s="600">
        <f>B79+1</f>
        <v>16</v>
      </c>
      <c r="C85" s="611" t="s">
        <v>4565</v>
      </c>
      <c r="D85" s="601" t="s">
        <v>97</v>
      </c>
      <c r="E85" s="604" t="s">
        <v>8</v>
      </c>
      <c r="F85" s="601"/>
      <c r="G85" s="604"/>
      <c r="H85" s="603" t="s">
        <v>3308</v>
      </c>
      <c r="I85" s="603" t="s">
        <v>3311</v>
      </c>
      <c r="J85" s="605"/>
      <c r="K85" s="605" t="s">
        <v>163</v>
      </c>
      <c r="L85" s="602" t="str">
        <f>VLOOKUP(K85,CódigosRetorno!$A$2:$B$1683,2,FALSE)</f>
        <v>-</v>
      </c>
      <c r="M85" s="601"/>
      <c r="N85" s="601" t="s">
        <v>163</v>
      </c>
      <c r="O85" s="314"/>
    </row>
    <row r="86" spans="1:15" ht="12" customHeight="1" x14ac:dyDescent="0.3">
      <c r="A86" s="314"/>
      <c r="B86" s="1025">
        <f>B85+0.1</f>
        <v>16.100000000000001</v>
      </c>
      <c r="C86" s="1021" t="s">
        <v>3310</v>
      </c>
      <c r="D86" s="969" t="s">
        <v>97</v>
      </c>
      <c r="E86" s="999" t="s">
        <v>4</v>
      </c>
      <c r="F86" s="969" t="s">
        <v>11</v>
      </c>
      <c r="G86" s="999" t="s">
        <v>15</v>
      </c>
      <c r="H86" s="1004" t="s">
        <v>2870</v>
      </c>
      <c r="I86" s="620" t="s">
        <v>2502</v>
      </c>
      <c r="J86" s="604" t="s">
        <v>171</v>
      </c>
      <c r="K86" s="81" t="s">
        <v>2104</v>
      </c>
      <c r="L86" s="602" t="str">
        <f>VLOOKUP(K86,CódigosRetorno!$A$2:$B$1683,2,FALSE)</f>
        <v>El XML no contiene el tag PaidAmount</v>
      </c>
      <c r="M86" s="620"/>
      <c r="N86" s="601" t="s">
        <v>163</v>
      </c>
      <c r="O86" s="314"/>
    </row>
    <row r="87" spans="1:15" ht="24" x14ac:dyDescent="0.3">
      <c r="A87" s="314"/>
      <c r="B87" s="1025"/>
      <c r="C87" s="1024"/>
      <c r="D87" s="996"/>
      <c r="E87" s="1006"/>
      <c r="F87" s="996"/>
      <c r="G87" s="1006"/>
      <c r="H87" s="1028"/>
      <c r="I87" s="602" t="s">
        <v>5073</v>
      </c>
      <c r="J87" s="605" t="s">
        <v>171</v>
      </c>
      <c r="K87" s="605" t="s">
        <v>2105</v>
      </c>
      <c r="L87" s="602" t="str">
        <f>VLOOKUP(K87,CódigosRetorno!$A$2:$B$1683,2,FALSE)</f>
        <v>PaidAmount - El dato ingresado no cumple con el estandar</v>
      </c>
      <c r="M87" s="601" t="s">
        <v>424</v>
      </c>
      <c r="N87" s="601" t="s">
        <v>163</v>
      </c>
      <c r="O87" s="314"/>
    </row>
    <row r="88" spans="1:15" x14ac:dyDescent="0.3">
      <c r="A88" s="314"/>
      <c r="B88" s="1025">
        <f>B86+0.1</f>
        <v>16.200000000000003</v>
      </c>
      <c r="C88" s="1021" t="s">
        <v>2875</v>
      </c>
      <c r="D88" s="969" t="s">
        <v>97</v>
      </c>
      <c r="E88" s="1006"/>
      <c r="F88" s="969" t="s">
        <v>9</v>
      </c>
      <c r="G88" s="999" t="s">
        <v>5721</v>
      </c>
      <c r="H88" s="1004" t="s">
        <v>2871</v>
      </c>
      <c r="I88" s="602" t="s">
        <v>2502</v>
      </c>
      <c r="J88" s="605" t="s">
        <v>171</v>
      </c>
      <c r="K88" s="605" t="s">
        <v>2100</v>
      </c>
      <c r="L88" s="602" t="str">
        <f>VLOOKUP(K88,CódigosRetorno!$A$2:$B$1683,2,FALSE)</f>
        <v>El XML no contiene el tag InstructionID</v>
      </c>
      <c r="M88" s="601"/>
      <c r="N88" s="601" t="s">
        <v>163</v>
      </c>
      <c r="O88" s="314"/>
    </row>
    <row r="89" spans="1:15" ht="12" customHeight="1" x14ac:dyDescent="0.3">
      <c r="A89" s="314"/>
      <c r="B89" s="1025"/>
      <c r="C89" s="1024"/>
      <c r="D89" s="996"/>
      <c r="E89" s="1006"/>
      <c r="F89" s="996"/>
      <c r="G89" s="1006"/>
      <c r="H89" s="1028"/>
      <c r="I89" s="602" t="s">
        <v>2512</v>
      </c>
      <c r="J89" s="605" t="s">
        <v>171</v>
      </c>
      <c r="K89" s="605" t="s">
        <v>2102</v>
      </c>
      <c r="L89" s="602" t="str">
        <f>VLOOKUP(K89,CódigosRetorno!$A$2:$B$1683,2,FALSE)</f>
        <v>InstructionID - El dato ingresado no cumple con el estandar</v>
      </c>
      <c r="M89" s="601"/>
      <c r="N89" s="601" t="s">
        <v>2874</v>
      </c>
      <c r="O89" s="314"/>
    </row>
    <row r="90" spans="1:15" ht="24" x14ac:dyDescent="0.3">
      <c r="A90" s="314"/>
      <c r="B90" s="1025"/>
      <c r="C90" s="1022"/>
      <c r="D90" s="970"/>
      <c r="E90" s="1000"/>
      <c r="F90" s="970"/>
      <c r="G90" s="1000"/>
      <c r="H90" s="1005"/>
      <c r="I90" s="615" t="s">
        <v>6429</v>
      </c>
      <c r="J90" s="373" t="s">
        <v>171</v>
      </c>
      <c r="K90" s="373" t="s">
        <v>1970</v>
      </c>
      <c r="L90" s="602" t="str">
        <f>VLOOKUP(K90,CódigosRetorno!$A$2:$B$1683,2,FALSE)</f>
        <v>No debe existir un elemento sac:BillingPayment a nivel de item con el mismo valor de cbc:InstructionID</v>
      </c>
      <c r="M90" s="601"/>
      <c r="N90" s="601" t="s">
        <v>163</v>
      </c>
      <c r="O90" s="314"/>
    </row>
    <row r="91" spans="1:15" ht="12" customHeight="1" x14ac:dyDescent="0.3">
      <c r="A91" s="314"/>
      <c r="B91" s="600">
        <f>B85+1</f>
        <v>17</v>
      </c>
      <c r="C91" s="222" t="s">
        <v>4566</v>
      </c>
      <c r="D91" s="601"/>
      <c r="E91" s="604" t="s">
        <v>8</v>
      </c>
      <c r="F91" s="601"/>
      <c r="G91" s="604"/>
      <c r="H91" s="603" t="s">
        <v>3308</v>
      </c>
      <c r="I91" s="602" t="s">
        <v>3312</v>
      </c>
      <c r="J91" s="604"/>
      <c r="K91" s="605" t="s">
        <v>163</v>
      </c>
      <c r="L91" s="602" t="str">
        <f>VLOOKUP(K91,CódigosRetorno!$A$2:$B$1683,2,FALSE)</f>
        <v>-</v>
      </c>
      <c r="M91" s="604"/>
      <c r="N91" s="601" t="s">
        <v>163</v>
      </c>
      <c r="O91" s="314"/>
    </row>
    <row r="92" spans="1:15" ht="12" customHeight="1" x14ac:dyDescent="0.3">
      <c r="A92" s="314"/>
      <c r="B92" s="1019">
        <f>B91+0.1</f>
        <v>17.100000000000001</v>
      </c>
      <c r="C92" s="1021" t="s">
        <v>3310</v>
      </c>
      <c r="D92" s="969" t="s">
        <v>14</v>
      </c>
      <c r="E92" s="999" t="s">
        <v>4</v>
      </c>
      <c r="F92" s="969" t="s">
        <v>11</v>
      </c>
      <c r="G92" s="999" t="s">
        <v>15</v>
      </c>
      <c r="H92" s="1004" t="s">
        <v>2870</v>
      </c>
      <c r="I92" s="620" t="s">
        <v>2502</v>
      </c>
      <c r="J92" s="604" t="s">
        <v>171</v>
      </c>
      <c r="K92" s="81" t="s">
        <v>2104</v>
      </c>
      <c r="L92" s="602" t="str">
        <f>VLOOKUP(K92,CódigosRetorno!$A$2:$B$1683,2,FALSE)</f>
        <v>El XML no contiene el tag PaidAmount</v>
      </c>
      <c r="M92" s="620"/>
      <c r="N92" s="601" t="s">
        <v>163</v>
      </c>
      <c r="O92" s="314"/>
    </row>
    <row r="93" spans="1:15" ht="24" x14ac:dyDescent="0.3">
      <c r="A93" s="314"/>
      <c r="B93" s="1023"/>
      <c r="C93" s="1024"/>
      <c r="D93" s="996"/>
      <c r="E93" s="1006"/>
      <c r="F93" s="996"/>
      <c r="G93" s="1006"/>
      <c r="H93" s="1028"/>
      <c r="I93" s="602" t="s">
        <v>5073</v>
      </c>
      <c r="J93" s="605" t="s">
        <v>171</v>
      </c>
      <c r="K93" s="605" t="s">
        <v>2105</v>
      </c>
      <c r="L93" s="602" t="str">
        <f>VLOOKUP(K93,CódigosRetorno!$A$2:$B$1683,2,FALSE)</f>
        <v>PaidAmount - El dato ingresado no cumple con el estandar</v>
      </c>
      <c r="M93" s="601" t="s">
        <v>424</v>
      </c>
      <c r="N93" s="601" t="s">
        <v>163</v>
      </c>
      <c r="O93" s="314"/>
    </row>
    <row r="94" spans="1:15" x14ac:dyDescent="0.3">
      <c r="A94" s="314"/>
      <c r="B94" s="1019">
        <f>B92+0.1</f>
        <v>17.200000000000003</v>
      </c>
      <c r="C94" s="1021" t="s">
        <v>2875</v>
      </c>
      <c r="D94" s="969" t="s">
        <v>97</v>
      </c>
      <c r="E94" s="1006"/>
      <c r="F94" s="969" t="s">
        <v>9</v>
      </c>
      <c r="G94" s="999" t="s">
        <v>5721</v>
      </c>
      <c r="H94" s="1004" t="s">
        <v>2871</v>
      </c>
      <c r="I94" s="602" t="s">
        <v>2502</v>
      </c>
      <c r="J94" s="605" t="s">
        <v>171</v>
      </c>
      <c r="K94" s="605" t="s">
        <v>2100</v>
      </c>
      <c r="L94" s="602" t="str">
        <f>VLOOKUP(K94,CódigosRetorno!$A$2:$B$1683,2,FALSE)</f>
        <v>El XML no contiene el tag InstructionID</v>
      </c>
      <c r="M94" s="601"/>
      <c r="N94" s="601" t="s">
        <v>163</v>
      </c>
      <c r="O94" s="314"/>
    </row>
    <row r="95" spans="1:15" ht="12" customHeight="1" x14ac:dyDescent="0.3">
      <c r="A95" s="314"/>
      <c r="B95" s="1023"/>
      <c r="C95" s="1024"/>
      <c r="D95" s="996"/>
      <c r="E95" s="1006"/>
      <c r="F95" s="996"/>
      <c r="G95" s="1006"/>
      <c r="H95" s="1028"/>
      <c r="I95" s="602" t="s">
        <v>2512</v>
      </c>
      <c r="J95" s="605" t="s">
        <v>171</v>
      </c>
      <c r="K95" s="605" t="s">
        <v>2102</v>
      </c>
      <c r="L95" s="602" t="str">
        <f>VLOOKUP(K95,CódigosRetorno!$A$2:$B$1683,2,FALSE)</f>
        <v>InstructionID - El dato ingresado no cumple con el estandar</v>
      </c>
      <c r="M95" s="601"/>
      <c r="N95" s="601" t="s">
        <v>2874</v>
      </c>
      <c r="O95" s="314"/>
    </row>
    <row r="96" spans="1:15" ht="24" x14ac:dyDescent="0.3">
      <c r="A96" s="314"/>
      <c r="B96" s="1020"/>
      <c r="C96" s="1022"/>
      <c r="D96" s="970"/>
      <c r="E96" s="1000"/>
      <c r="F96" s="970"/>
      <c r="G96" s="1000"/>
      <c r="H96" s="1005"/>
      <c r="I96" s="615" t="s">
        <v>6429</v>
      </c>
      <c r="J96" s="373" t="s">
        <v>171</v>
      </c>
      <c r="K96" s="373" t="s">
        <v>1970</v>
      </c>
      <c r="L96" s="602" t="str">
        <f>VLOOKUP(K96,CódigosRetorno!$A$2:$B$1683,2,FALSE)</f>
        <v>No debe existir un elemento sac:BillingPayment a nivel de item con el mismo valor de cbc:InstructionID</v>
      </c>
      <c r="M96" s="601"/>
      <c r="N96" s="601" t="s">
        <v>163</v>
      </c>
      <c r="O96" s="314"/>
    </row>
    <row r="97" spans="1:15" ht="12" customHeight="1" x14ac:dyDescent="0.3">
      <c r="A97" s="314"/>
      <c r="B97" s="600">
        <f>B91+1</f>
        <v>18</v>
      </c>
      <c r="C97" s="222" t="s">
        <v>4567</v>
      </c>
      <c r="D97" s="601"/>
      <c r="E97" s="604" t="s">
        <v>8</v>
      </c>
      <c r="F97" s="601"/>
      <c r="G97" s="604" t="s">
        <v>3282</v>
      </c>
      <c r="H97" s="603" t="s">
        <v>3308</v>
      </c>
      <c r="I97" s="602" t="s">
        <v>3313</v>
      </c>
      <c r="J97" s="604"/>
      <c r="K97" s="605" t="s">
        <v>163</v>
      </c>
      <c r="L97" s="602" t="str">
        <f>VLOOKUP(K97,CódigosRetorno!$A$2:$B$1683,2,FALSE)</f>
        <v>-</v>
      </c>
      <c r="M97" s="604"/>
      <c r="N97" s="601" t="s">
        <v>163</v>
      </c>
      <c r="O97" s="314"/>
    </row>
    <row r="98" spans="1:15" ht="12" customHeight="1" x14ac:dyDescent="0.3">
      <c r="A98" s="314"/>
      <c r="B98" s="1019">
        <f>B97+0.1</f>
        <v>18.100000000000001</v>
      </c>
      <c r="C98" s="1021" t="s">
        <v>3314</v>
      </c>
      <c r="D98" s="969" t="s">
        <v>14</v>
      </c>
      <c r="E98" s="999" t="s">
        <v>4</v>
      </c>
      <c r="F98" s="969" t="s">
        <v>11</v>
      </c>
      <c r="G98" s="999" t="s">
        <v>15</v>
      </c>
      <c r="H98" s="1004" t="s">
        <v>2870</v>
      </c>
      <c r="I98" s="620" t="s">
        <v>2502</v>
      </c>
      <c r="J98" s="604" t="s">
        <v>171</v>
      </c>
      <c r="K98" s="81" t="s">
        <v>2104</v>
      </c>
      <c r="L98" s="602" t="str">
        <f>VLOOKUP(K98,CódigosRetorno!$A$2:$B$1683,2,FALSE)</f>
        <v>El XML no contiene el tag PaidAmount</v>
      </c>
      <c r="M98" s="620"/>
      <c r="N98" s="601" t="s">
        <v>163</v>
      </c>
      <c r="O98" s="314"/>
    </row>
    <row r="99" spans="1:15" ht="24" x14ac:dyDescent="0.3">
      <c r="A99" s="314"/>
      <c r="B99" s="1023"/>
      <c r="C99" s="1024"/>
      <c r="D99" s="996"/>
      <c r="E99" s="1006"/>
      <c r="F99" s="996"/>
      <c r="G99" s="1006"/>
      <c r="H99" s="1028"/>
      <c r="I99" s="602" t="s">
        <v>5073</v>
      </c>
      <c r="J99" s="605" t="s">
        <v>171</v>
      </c>
      <c r="K99" s="605" t="s">
        <v>2105</v>
      </c>
      <c r="L99" s="602" t="str">
        <f>VLOOKUP(K99,CódigosRetorno!$A$2:$B$1683,2,FALSE)</f>
        <v>PaidAmount - El dato ingresado no cumple con el estandar</v>
      </c>
      <c r="M99" s="601" t="s">
        <v>424</v>
      </c>
      <c r="N99" s="601" t="s">
        <v>163</v>
      </c>
      <c r="O99" s="314"/>
    </row>
    <row r="100" spans="1:15" x14ac:dyDescent="0.3">
      <c r="A100" s="314"/>
      <c r="B100" s="1025">
        <f>B98+0.1</f>
        <v>18.200000000000003</v>
      </c>
      <c r="C100" s="1021" t="s">
        <v>2875</v>
      </c>
      <c r="D100" s="969" t="s">
        <v>97</v>
      </c>
      <c r="E100" s="1006"/>
      <c r="F100" s="969" t="s">
        <v>9</v>
      </c>
      <c r="G100" s="999" t="s">
        <v>5721</v>
      </c>
      <c r="H100" s="1004" t="s">
        <v>2871</v>
      </c>
      <c r="I100" s="602" t="s">
        <v>2502</v>
      </c>
      <c r="J100" s="605" t="s">
        <v>171</v>
      </c>
      <c r="K100" s="605" t="s">
        <v>2100</v>
      </c>
      <c r="L100" s="602" t="str">
        <f>VLOOKUP(K100,CódigosRetorno!$A$2:$B$1683,2,FALSE)</f>
        <v>El XML no contiene el tag InstructionID</v>
      </c>
      <c r="M100" s="601"/>
      <c r="N100" s="601" t="s">
        <v>163</v>
      </c>
      <c r="O100" s="314"/>
    </row>
    <row r="101" spans="1:15" ht="12" customHeight="1" x14ac:dyDescent="0.3">
      <c r="A101" s="314"/>
      <c r="B101" s="1025"/>
      <c r="C101" s="1024"/>
      <c r="D101" s="996"/>
      <c r="E101" s="1006"/>
      <c r="F101" s="996"/>
      <c r="G101" s="1006"/>
      <c r="H101" s="1028"/>
      <c r="I101" s="602" t="s">
        <v>2512</v>
      </c>
      <c r="J101" s="605" t="s">
        <v>171</v>
      </c>
      <c r="K101" s="605" t="s">
        <v>2102</v>
      </c>
      <c r="L101" s="602" t="str">
        <f>VLOOKUP(K101,CódigosRetorno!$A$2:$B$1683,2,FALSE)</f>
        <v>InstructionID - El dato ingresado no cumple con el estandar</v>
      </c>
      <c r="M101" s="601"/>
      <c r="N101" s="601" t="s">
        <v>2874</v>
      </c>
      <c r="O101" s="314"/>
    </row>
    <row r="102" spans="1:15" ht="24" x14ac:dyDescent="0.3">
      <c r="A102" s="314"/>
      <c r="B102" s="1025"/>
      <c r="C102" s="1022"/>
      <c r="D102" s="970"/>
      <c r="E102" s="1000"/>
      <c r="F102" s="970"/>
      <c r="G102" s="1000"/>
      <c r="H102" s="1005"/>
      <c r="I102" s="615" t="s">
        <v>6429</v>
      </c>
      <c r="J102" s="373" t="s">
        <v>171</v>
      </c>
      <c r="K102" s="373" t="s">
        <v>1970</v>
      </c>
      <c r="L102" s="602" t="str">
        <f>VLOOKUP(K102,CódigosRetorno!$A$2:$B$1683,2,FALSE)</f>
        <v>No debe existir un elemento sac:BillingPayment a nivel de item con el mismo valor de cbc:InstructionID</v>
      </c>
      <c r="M102" s="601"/>
      <c r="N102" s="601" t="s">
        <v>163</v>
      </c>
      <c r="O102" s="314"/>
    </row>
    <row r="103" spans="1:15" ht="24" x14ac:dyDescent="0.3">
      <c r="A103" s="314"/>
      <c r="B103" s="600">
        <f>B97+1</f>
        <v>19</v>
      </c>
      <c r="C103" s="222" t="s">
        <v>5253</v>
      </c>
      <c r="D103" s="601"/>
      <c r="E103" s="604" t="s">
        <v>8</v>
      </c>
      <c r="F103" s="601"/>
      <c r="G103" s="604" t="s">
        <v>3282</v>
      </c>
      <c r="H103" s="603" t="s">
        <v>3308</v>
      </c>
      <c r="I103" s="602" t="s">
        <v>5254</v>
      </c>
      <c r="J103" s="604"/>
      <c r="K103" s="605" t="s">
        <v>163</v>
      </c>
      <c r="L103" s="602" t="str">
        <f>VLOOKUP(K103,CódigosRetorno!$A$2:$B$1683,2,FALSE)</f>
        <v>-</v>
      </c>
      <c r="M103" s="604"/>
      <c r="N103" s="601" t="s">
        <v>163</v>
      </c>
      <c r="O103" s="314"/>
    </row>
    <row r="104" spans="1:15" x14ac:dyDescent="0.3">
      <c r="A104" s="314"/>
      <c r="B104" s="1019">
        <f>B103+0.1</f>
        <v>19.100000000000001</v>
      </c>
      <c r="C104" s="1021" t="s">
        <v>3314</v>
      </c>
      <c r="D104" s="969" t="s">
        <v>14</v>
      </c>
      <c r="E104" s="999" t="s">
        <v>4</v>
      </c>
      <c r="F104" s="969" t="s">
        <v>11</v>
      </c>
      <c r="G104" s="999" t="s">
        <v>15</v>
      </c>
      <c r="H104" s="1004" t="s">
        <v>2870</v>
      </c>
      <c r="I104" s="620" t="s">
        <v>2502</v>
      </c>
      <c r="J104" s="604" t="s">
        <v>171</v>
      </c>
      <c r="K104" s="81" t="s">
        <v>2104</v>
      </c>
      <c r="L104" s="602" t="str">
        <f>VLOOKUP(K104,CódigosRetorno!$A$2:$B$1683,2,FALSE)</f>
        <v>El XML no contiene el tag PaidAmount</v>
      </c>
      <c r="M104" s="620"/>
      <c r="N104" s="601" t="s">
        <v>163</v>
      </c>
      <c r="O104" s="314"/>
    </row>
    <row r="105" spans="1:15" ht="24" x14ac:dyDescent="0.3">
      <c r="A105" s="314"/>
      <c r="B105" s="1023"/>
      <c r="C105" s="1024"/>
      <c r="D105" s="996"/>
      <c r="E105" s="1006"/>
      <c r="F105" s="996"/>
      <c r="G105" s="1006"/>
      <c r="H105" s="1028"/>
      <c r="I105" s="602" t="s">
        <v>5073</v>
      </c>
      <c r="J105" s="605" t="s">
        <v>171</v>
      </c>
      <c r="K105" s="605" t="s">
        <v>2105</v>
      </c>
      <c r="L105" s="602" t="str">
        <f>VLOOKUP(K105,CódigosRetorno!$A$2:$B$1683,2,FALSE)</f>
        <v>PaidAmount - El dato ingresado no cumple con el estandar</v>
      </c>
      <c r="M105" s="601" t="s">
        <v>424</v>
      </c>
      <c r="N105" s="601" t="s">
        <v>163</v>
      </c>
      <c r="O105" s="314"/>
    </row>
    <row r="106" spans="1:15" x14ac:dyDescent="0.3">
      <c r="A106" s="314"/>
      <c r="B106" s="1025">
        <f>B104+0.1</f>
        <v>19.200000000000003</v>
      </c>
      <c r="C106" s="1021" t="s">
        <v>2875</v>
      </c>
      <c r="D106" s="969" t="s">
        <v>97</v>
      </c>
      <c r="E106" s="1006"/>
      <c r="F106" s="969" t="s">
        <v>9</v>
      </c>
      <c r="G106" s="999" t="s">
        <v>5721</v>
      </c>
      <c r="H106" s="1004" t="s">
        <v>2871</v>
      </c>
      <c r="I106" s="602" t="s">
        <v>2502</v>
      </c>
      <c r="J106" s="605" t="s">
        <v>171</v>
      </c>
      <c r="K106" s="605" t="s">
        <v>2100</v>
      </c>
      <c r="L106" s="602" t="str">
        <f>VLOOKUP(K106,CódigosRetorno!$A$2:$B$1683,2,FALSE)</f>
        <v>El XML no contiene el tag InstructionID</v>
      </c>
      <c r="M106" s="601"/>
      <c r="N106" s="601" t="s">
        <v>163</v>
      </c>
      <c r="O106" s="314"/>
    </row>
    <row r="107" spans="1:15" x14ac:dyDescent="0.3">
      <c r="A107" s="314"/>
      <c r="B107" s="1025"/>
      <c r="C107" s="1024"/>
      <c r="D107" s="996"/>
      <c r="E107" s="1006"/>
      <c r="F107" s="996"/>
      <c r="G107" s="1006"/>
      <c r="H107" s="1028"/>
      <c r="I107" s="602" t="s">
        <v>2512</v>
      </c>
      <c r="J107" s="605" t="s">
        <v>171</v>
      </c>
      <c r="K107" s="605" t="s">
        <v>2102</v>
      </c>
      <c r="L107" s="602" t="str">
        <f>VLOOKUP(K107,CódigosRetorno!$A$2:$B$1683,2,FALSE)</f>
        <v>InstructionID - El dato ingresado no cumple con el estandar</v>
      </c>
      <c r="M107" s="601"/>
      <c r="N107" s="601" t="s">
        <v>2874</v>
      </c>
      <c r="O107" s="314"/>
    </row>
    <row r="108" spans="1:15" ht="24" x14ac:dyDescent="0.3">
      <c r="A108" s="314"/>
      <c r="B108" s="1025"/>
      <c r="C108" s="1022"/>
      <c r="D108" s="970"/>
      <c r="E108" s="1000"/>
      <c r="F108" s="970"/>
      <c r="G108" s="1000"/>
      <c r="H108" s="1005"/>
      <c r="I108" s="615" t="s">
        <v>6429</v>
      </c>
      <c r="J108" s="373" t="s">
        <v>171</v>
      </c>
      <c r="K108" s="373" t="s">
        <v>1970</v>
      </c>
      <c r="L108" s="602" t="str">
        <f>VLOOKUP(K108,CódigosRetorno!$A$2:$B$1683,2,FALSE)</f>
        <v>No debe existir un elemento sac:BillingPayment a nivel de item con el mismo valor de cbc:InstructionID</v>
      </c>
      <c r="M108" s="601"/>
      <c r="N108" s="601" t="s">
        <v>163</v>
      </c>
      <c r="O108" s="314"/>
    </row>
    <row r="109" spans="1:15" ht="12" customHeight="1" x14ac:dyDescent="0.3">
      <c r="A109" s="314"/>
      <c r="B109" s="600">
        <f>B103+1</f>
        <v>20</v>
      </c>
      <c r="C109" s="222" t="s">
        <v>3315</v>
      </c>
      <c r="D109" s="601"/>
      <c r="E109" s="604" t="s">
        <v>8</v>
      </c>
      <c r="F109" s="601"/>
      <c r="G109" s="604" t="s">
        <v>3282</v>
      </c>
      <c r="H109" s="603" t="s">
        <v>3316</v>
      </c>
      <c r="I109" s="602"/>
      <c r="J109" s="604"/>
      <c r="K109" s="605" t="s">
        <v>163</v>
      </c>
      <c r="L109" s="602" t="str">
        <f>VLOOKUP(K109,CódigosRetorno!$A$2:$B$1683,2,FALSE)</f>
        <v>-</v>
      </c>
      <c r="M109" s="604"/>
      <c r="N109" s="601" t="s">
        <v>163</v>
      </c>
      <c r="O109" s="314"/>
    </row>
    <row r="110" spans="1:15" ht="12" customHeight="1" x14ac:dyDescent="0.3">
      <c r="A110" s="314"/>
      <c r="B110" s="1019">
        <f>B109+0.1</f>
        <v>20.100000000000001</v>
      </c>
      <c r="C110" s="1021" t="s">
        <v>2877</v>
      </c>
      <c r="D110" s="969" t="s">
        <v>14</v>
      </c>
      <c r="E110" s="999" t="s">
        <v>4</v>
      </c>
      <c r="F110" s="969" t="s">
        <v>99</v>
      </c>
      <c r="G110" s="969" t="s">
        <v>153</v>
      </c>
      <c r="H110" s="1004" t="s">
        <v>2878</v>
      </c>
      <c r="I110" s="602" t="s">
        <v>2879</v>
      </c>
      <c r="J110" s="605" t="s">
        <v>171</v>
      </c>
      <c r="K110" s="605" t="s">
        <v>2088</v>
      </c>
      <c r="L110" s="602" t="str">
        <f>VLOOKUP(K110,CódigosRetorno!$A$2:$B$1683,2,FALSE)</f>
        <v>ChargeIndicator - El dato ingresado no cumple con el estandar</v>
      </c>
      <c r="M110" s="601"/>
      <c r="N110" s="601" t="s">
        <v>163</v>
      </c>
      <c r="O110" s="314"/>
    </row>
    <row r="111" spans="1:15" ht="12" customHeight="1" x14ac:dyDescent="0.3">
      <c r="A111" s="314"/>
      <c r="B111" s="1020"/>
      <c r="C111" s="1022"/>
      <c r="D111" s="970"/>
      <c r="E111" s="1006"/>
      <c r="F111" s="970"/>
      <c r="G111" s="970"/>
      <c r="H111" s="1005"/>
      <c r="I111" s="615" t="s">
        <v>6429</v>
      </c>
      <c r="J111" s="373" t="s">
        <v>171</v>
      </c>
      <c r="K111" s="373" t="s">
        <v>1900</v>
      </c>
      <c r="L111" s="602" t="str">
        <f>VLOOKUP(K111,CódigosRetorno!$A$2:$B$1683,2,FALSE)</f>
        <v>Ha consignado mas de un elemento cac:AllowanceCharge con el mismo campo cbc:ChargeIndicator</v>
      </c>
      <c r="M111" s="601"/>
      <c r="N111" s="601" t="s">
        <v>163</v>
      </c>
      <c r="O111" s="314"/>
    </row>
    <row r="112" spans="1:15" ht="24" x14ac:dyDescent="0.3">
      <c r="A112" s="314"/>
      <c r="B112" s="1019">
        <f>B110+0.1</f>
        <v>20.200000000000003</v>
      </c>
      <c r="C112" s="1021" t="s">
        <v>75</v>
      </c>
      <c r="D112" s="969" t="s">
        <v>97</v>
      </c>
      <c r="E112" s="1006"/>
      <c r="F112" s="969" t="s">
        <v>11</v>
      </c>
      <c r="G112" s="969" t="s">
        <v>15</v>
      </c>
      <c r="H112" s="1004" t="s">
        <v>2876</v>
      </c>
      <c r="I112" s="602" t="s">
        <v>5073</v>
      </c>
      <c r="J112" s="605" t="s">
        <v>171</v>
      </c>
      <c r="K112" s="605" t="s">
        <v>2092</v>
      </c>
      <c r="L112" s="602" t="str">
        <f>VLOOKUP(K112,CódigosRetorno!$A$2:$B$1683,2,FALSE)</f>
        <v>cbc:Amount - El dato ingresado no cumple con el estandar</v>
      </c>
      <c r="M112" s="601"/>
      <c r="N112" s="601" t="s">
        <v>163</v>
      </c>
      <c r="O112" s="314"/>
    </row>
    <row r="113" spans="1:15" x14ac:dyDescent="0.3">
      <c r="A113" s="314"/>
      <c r="B113" s="1020"/>
      <c r="C113" s="1022"/>
      <c r="D113" s="970"/>
      <c r="E113" s="1000"/>
      <c r="F113" s="970"/>
      <c r="G113" s="970"/>
      <c r="H113" s="1005"/>
      <c r="I113" s="602" t="s">
        <v>3131</v>
      </c>
      <c r="J113" s="605" t="s">
        <v>1075</v>
      </c>
      <c r="K113" s="605" t="s">
        <v>2082</v>
      </c>
      <c r="L113" s="602" t="str">
        <f>VLOOKUP(K113,CódigosRetorno!$A$2:$B$1683,2,FALSE)</f>
        <v>Debe indicar cargos mayores o iguales a cero</v>
      </c>
      <c r="M113" s="601"/>
      <c r="N113" s="601" t="s">
        <v>163</v>
      </c>
      <c r="O113" s="314"/>
    </row>
    <row r="114" spans="1:15" ht="36" x14ac:dyDescent="0.3">
      <c r="A114" s="314"/>
      <c r="B114" s="609">
        <f>B109+1</f>
        <v>21</v>
      </c>
      <c r="C114" s="222" t="s">
        <v>5241</v>
      </c>
      <c r="D114" s="601" t="s">
        <v>97</v>
      </c>
      <c r="E114" s="604" t="s">
        <v>4</v>
      </c>
      <c r="F114" s="601"/>
      <c r="G114" s="601" t="s">
        <v>3282</v>
      </c>
      <c r="H114" s="231" t="s">
        <v>3318</v>
      </c>
      <c r="I114" s="602" t="s">
        <v>5243</v>
      </c>
      <c r="J114" s="605" t="s">
        <v>171</v>
      </c>
      <c r="K114" s="605" t="s">
        <v>2062</v>
      </c>
      <c r="L114" s="602" t="str">
        <f>VLOOKUP(K114,CódigosRetorno!$A$2:$B$1683,2,FALSE)</f>
        <v>Debe indicar Información acerca del importe total de IGV/IVAP</v>
      </c>
      <c r="M114" s="601"/>
      <c r="N114" s="601" t="s">
        <v>163</v>
      </c>
      <c r="O114" s="314"/>
    </row>
    <row r="115" spans="1:15" ht="24" x14ac:dyDescent="0.3">
      <c r="A115" s="314"/>
      <c r="B115" s="1019">
        <f>B114+0.1</f>
        <v>21.1</v>
      </c>
      <c r="C115" s="1021" t="s">
        <v>5242</v>
      </c>
      <c r="D115" s="1008" t="s">
        <v>14</v>
      </c>
      <c r="E115" s="999" t="s">
        <v>4</v>
      </c>
      <c r="F115" s="969" t="s">
        <v>11</v>
      </c>
      <c r="G115" s="999" t="s">
        <v>15</v>
      </c>
      <c r="H115" s="1004" t="s">
        <v>2880</v>
      </c>
      <c r="I115" s="602" t="s">
        <v>5073</v>
      </c>
      <c r="J115" s="605" t="s">
        <v>171</v>
      </c>
      <c r="K115" s="605" t="s">
        <v>2289</v>
      </c>
      <c r="L115" s="602" t="str">
        <f>VLOOKUP(K115,CódigosRetorno!$A$2:$B$1683,2,FALSE)</f>
        <v>El dato ingresado en TaxAmount no cumple con el formato establecido</v>
      </c>
      <c r="M115" s="601"/>
      <c r="N115" s="601" t="s">
        <v>163</v>
      </c>
      <c r="O115" s="314"/>
    </row>
    <row r="116" spans="1:15" ht="36" x14ac:dyDescent="0.3">
      <c r="A116" s="314"/>
      <c r="B116" s="1023"/>
      <c r="C116" s="1024"/>
      <c r="D116" s="1008"/>
      <c r="E116" s="1006"/>
      <c r="F116" s="996"/>
      <c r="G116" s="1006"/>
      <c r="H116" s="1028"/>
      <c r="I116" s="602" t="s">
        <v>5245</v>
      </c>
      <c r="J116" s="605" t="s">
        <v>1075</v>
      </c>
      <c r="K116" s="605" t="s">
        <v>1313</v>
      </c>
      <c r="L116" s="602" t="str">
        <f>VLOOKUP(K116,CódigosRetorno!$A$2:$B$1683,2,FALSE)</f>
        <v>El calculo del IGV no es correcto</v>
      </c>
      <c r="M116" s="601"/>
      <c r="N116" s="601" t="s">
        <v>163</v>
      </c>
      <c r="O116" s="314"/>
    </row>
    <row r="117" spans="1:15" ht="36" x14ac:dyDescent="0.3">
      <c r="A117" s="314"/>
      <c r="B117" s="1023"/>
      <c r="C117" s="1024"/>
      <c r="D117" s="1008"/>
      <c r="E117" s="1006"/>
      <c r="F117" s="970"/>
      <c r="G117" s="1000"/>
      <c r="H117" s="1005"/>
      <c r="I117" s="602" t="s">
        <v>5246</v>
      </c>
      <c r="J117" s="605" t="s">
        <v>1075</v>
      </c>
      <c r="K117" s="605" t="s">
        <v>4957</v>
      </c>
      <c r="L117" s="602" t="str">
        <f>VLOOKUP(K117,CódigosRetorno!$A$2:$B$1683,2,FALSE)</f>
        <v>El importe del IVAP no corresponden al determinado por la informacion consignada.</v>
      </c>
      <c r="M117" s="601"/>
      <c r="N117" s="601" t="s">
        <v>163</v>
      </c>
      <c r="O117" s="314"/>
    </row>
    <row r="118" spans="1:15" ht="24" customHeight="1" x14ac:dyDescent="0.3">
      <c r="A118" s="314"/>
      <c r="B118" s="1020"/>
      <c r="C118" s="1022"/>
      <c r="D118" s="1008"/>
      <c r="E118" s="1006"/>
      <c r="F118" s="601" t="s">
        <v>11</v>
      </c>
      <c r="G118" s="604" t="s">
        <v>15</v>
      </c>
      <c r="H118" s="603" t="s">
        <v>2881</v>
      </c>
      <c r="I118" s="602" t="s">
        <v>3122</v>
      </c>
      <c r="J118" s="605" t="s">
        <v>171</v>
      </c>
      <c r="K118" s="605" t="s">
        <v>1982</v>
      </c>
      <c r="L118" s="602" t="str">
        <f>VLOOKUP(K118,CódigosRetorno!$A$2:$B$1683,2,FALSE)</f>
        <v>El XML no contiene el tag cac:TaxTotal/cac:TaxSubtotal/cbc:TaxAmount</v>
      </c>
      <c r="M118" s="601"/>
      <c r="N118" s="601" t="s">
        <v>163</v>
      </c>
      <c r="O118" s="314"/>
    </row>
    <row r="119" spans="1:15" ht="24" x14ac:dyDescent="0.3">
      <c r="A119" s="314"/>
      <c r="B119" s="1019">
        <f>B115+0.1</f>
        <v>21.200000000000003</v>
      </c>
      <c r="C119" s="1021" t="s">
        <v>2755</v>
      </c>
      <c r="D119" s="1008"/>
      <c r="E119" s="1006"/>
      <c r="F119" s="969" t="s">
        <v>40</v>
      </c>
      <c r="G119" s="999" t="s">
        <v>5710</v>
      </c>
      <c r="H119" s="1031" t="s">
        <v>2882</v>
      </c>
      <c r="I119" s="633" t="s">
        <v>2854</v>
      </c>
      <c r="J119" s="634" t="s">
        <v>171</v>
      </c>
      <c r="K119" s="634" t="s">
        <v>2078</v>
      </c>
      <c r="L119" s="602" t="str">
        <f>VLOOKUP(K119,CódigosRetorno!$A$2:$B$1683,2,FALSE)</f>
        <v>El XML no contiene el tag TaxScheme ID de Información acerca del importe total de un tipo particular de impuesto</v>
      </c>
      <c r="M119" s="601"/>
      <c r="N119" s="601" t="s">
        <v>163</v>
      </c>
      <c r="O119" s="314"/>
    </row>
    <row r="120" spans="1:15" x14ac:dyDescent="0.3">
      <c r="A120" s="314"/>
      <c r="B120" s="1023"/>
      <c r="C120" s="1024"/>
      <c r="D120" s="1008"/>
      <c r="E120" s="1006"/>
      <c r="F120" s="996"/>
      <c r="G120" s="1006"/>
      <c r="H120" s="1032"/>
      <c r="I120" s="633" t="s">
        <v>2890</v>
      </c>
      <c r="J120" s="634" t="s">
        <v>171</v>
      </c>
      <c r="K120" s="635" t="s">
        <v>2079</v>
      </c>
      <c r="L120" s="602" t="str">
        <f>VLOOKUP(K120,CódigosRetorno!$A$2:$B$1683,2,FALSE)</f>
        <v>El codigo del tributo es invalido</v>
      </c>
      <c r="M120" s="604" t="s">
        <v>424</v>
      </c>
      <c r="N120" s="601" t="s">
        <v>2790</v>
      </c>
      <c r="O120" s="314"/>
    </row>
    <row r="121" spans="1:15" ht="24" x14ac:dyDescent="0.3">
      <c r="A121" s="314"/>
      <c r="B121" s="1020"/>
      <c r="C121" s="1022"/>
      <c r="D121" s="1008"/>
      <c r="E121" s="1006"/>
      <c r="F121" s="970"/>
      <c r="G121" s="1000"/>
      <c r="H121" s="1033"/>
      <c r="I121" s="615" t="s">
        <v>6429</v>
      </c>
      <c r="J121" s="373" t="s">
        <v>171</v>
      </c>
      <c r="K121" s="374" t="s">
        <v>1972</v>
      </c>
      <c r="L121" s="602" t="str">
        <f>VLOOKUP(K121,CódigosRetorno!$A$2:$B$1683,2,FALSE)</f>
        <v>Debe consignar solo un elemento cac:TaxTotal a nivel de item por codigo de tributo</v>
      </c>
      <c r="M121" s="604" t="s">
        <v>424</v>
      </c>
      <c r="N121" s="601" t="s">
        <v>163</v>
      </c>
      <c r="O121" s="314"/>
    </row>
    <row r="122" spans="1:15" x14ac:dyDescent="0.3">
      <c r="A122" s="314"/>
      <c r="B122" s="1019">
        <f>B119+0.1</f>
        <v>21.300000000000004</v>
      </c>
      <c r="C122" s="1021" t="s">
        <v>2756</v>
      </c>
      <c r="D122" s="1008"/>
      <c r="E122" s="1006"/>
      <c r="F122" s="969" t="s">
        <v>20</v>
      </c>
      <c r="G122" s="999" t="s">
        <v>5710</v>
      </c>
      <c r="H122" s="1004" t="s">
        <v>2883</v>
      </c>
      <c r="I122" s="620" t="s">
        <v>2854</v>
      </c>
      <c r="J122" s="604" t="s">
        <v>171</v>
      </c>
      <c r="K122" s="81" t="s">
        <v>2075</v>
      </c>
      <c r="L122" s="602" t="str">
        <f>VLOOKUP(K122,CódigosRetorno!$A$2:$B$1683,2,FALSE)</f>
        <v>El XML no contiene el tag TaxScheme Name de impuesto</v>
      </c>
      <c r="M122" s="620"/>
      <c r="N122" s="601" t="s">
        <v>163</v>
      </c>
      <c r="O122" s="314"/>
    </row>
    <row r="123" spans="1:15" x14ac:dyDescent="0.3">
      <c r="A123" s="314"/>
      <c r="B123" s="1023"/>
      <c r="C123" s="1024"/>
      <c r="D123" s="1008"/>
      <c r="E123" s="1006"/>
      <c r="F123" s="996"/>
      <c r="G123" s="1006"/>
      <c r="H123" s="1028"/>
      <c r="I123" s="602" t="s">
        <v>2886</v>
      </c>
      <c r="J123" s="605" t="s">
        <v>171</v>
      </c>
      <c r="K123" s="605" t="s">
        <v>2066</v>
      </c>
      <c r="L123" s="602" t="str">
        <f>VLOOKUP(K123,CódigosRetorno!$A$2:$B$1683,2,FALSE)</f>
        <v>Si el codigo de tributo es 1000, el nombre del tributo debe ser IGV</v>
      </c>
      <c r="M123" s="601"/>
      <c r="N123" s="601" t="s">
        <v>163</v>
      </c>
      <c r="O123" s="314"/>
    </row>
    <row r="124" spans="1:15" ht="24" customHeight="1" x14ac:dyDescent="0.3">
      <c r="A124" s="314"/>
      <c r="B124" s="1023"/>
      <c r="C124" s="1024"/>
      <c r="D124" s="1008"/>
      <c r="E124" s="1006"/>
      <c r="F124" s="996"/>
      <c r="G124" s="1006"/>
      <c r="H124" s="1028"/>
      <c r="I124" s="602" t="s">
        <v>5244</v>
      </c>
      <c r="J124" s="605" t="s">
        <v>171</v>
      </c>
      <c r="K124" s="605" t="s">
        <v>3564</v>
      </c>
      <c r="L124" s="602" t="str">
        <f>VLOOKUP(K124,CódigosRetorno!$A$2:$B$1683,2,FALSE)</f>
        <v>Nombre de tributo no corresponde al código de tributo de la linea.</v>
      </c>
      <c r="M124" s="601"/>
      <c r="N124" s="601" t="s">
        <v>163</v>
      </c>
      <c r="O124" s="314"/>
    </row>
    <row r="125" spans="1:15" ht="36" x14ac:dyDescent="0.3">
      <c r="A125" s="314"/>
      <c r="B125" s="612">
        <f>B122+0.1</f>
        <v>21.400000000000006</v>
      </c>
      <c r="C125" s="222" t="s">
        <v>2885</v>
      </c>
      <c r="D125" s="1008"/>
      <c r="E125" s="1000"/>
      <c r="F125" s="601" t="s">
        <v>12</v>
      </c>
      <c r="G125" s="604" t="s">
        <v>5710</v>
      </c>
      <c r="H125" s="603" t="s">
        <v>2884</v>
      </c>
      <c r="I125" s="602" t="s">
        <v>2515</v>
      </c>
      <c r="J125" s="604" t="s">
        <v>163</v>
      </c>
      <c r="K125" s="605" t="s">
        <v>163</v>
      </c>
      <c r="L125" s="602" t="str">
        <f>VLOOKUP(K125,CódigosRetorno!$A$2:$B$1683,2,FALSE)</f>
        <v>-</v>
      </c>
      <c r="M125" s="604" t="s">
        <v>424</v>
      </c>
      <c r="N125" s="601" t="s">
        <v>2790</v>
      </c>
      <c r="O125" s="314"/>
    </row>
    <row r="126" spans="1:15" ht="24" x14ac:dyDescent="0.3">
      <c r="A126" s="314"/>
      <c r="B126" s="547">
        <f>B114+1</f>
        <v>22</v>
      </c>
      <c r="C126" s="548" t="s">
        <v>3319</v>
      </c>
      <c r="D126" s="184"/>
      <c r="E126" s="184" t="s">
        <v>8</v>
      </c>
      <c r="F126" s="186"/>
      <c r="G126" s="184" t="s">
        <v>3282</v>
      </c>
      <c r="H126" s="189" t="s">
        <v>3318</v>
      </c>
      <c r="I126" s="179" t="s">
        <v>3320</v>
      </c>
      <c r="J126" s="184"/>
      <c r="K126" s="185" t="s">
        <v>163</v>
      </c>
      <c r="L126" s="179" t="str">
        <f>VLOOKUP(K126,CódigosRetorno!$A$2:$B$1683,2,FALSE)</f>
        <v>-</v>
      </c>
      <c r="M126" s="184"/>
      <c r="N126" s="186" t="s">
        <v>163</v>
      </c>
      <c r="O126" s="314"/>
    </row>
    <row r="127" spans="1:15" ht="24" x14ac:dyDescent="0.3">
      <c r="A127" s="314"/>
      <c r="B127" s="1019">
        <f>B126+0.1</f>
        <v>22.1</v>
      </c>
      <c r="C127" s="1021" t="s">
        <v>100</v>
      </c>
      <c r="D127" s="1008" t="s">
        <v>14</v>
      </c>
      <c r="E127" s="999"/>
      <c r="F127" s="601" t="s">
        <v>11</v>
      </c>
      <c r="G127" s="604" t="s">
        <v>15</v>
      </c>
      <c r="H127" s="603" t="s">
        <v>2880</v>
      </c>
      <c r="I127" s="602" t="s">
        <v>5073</v>
      </c>
      <c r="J127" s="605" t="s">
        <v>171</v>
      </c>
      <c r="K127" s="605" t="s">
        <v>2289</v>
      </c>
      <c r="L127" s="602" t="str">
        <f>VLOOKUP(K127,CódigosRetorno!$A$2:$B$1683,2,FALSE)</f>
        <v>El dato ingresado en TaxAmount no cumple con el formato establecido</v>
      </c>
      <c r="M127" s="604" t="s">
        <v>163</v>
      </c>
      <c r="N127" s="601" t="s">
        <v>163</v>
      </c>
      <c r="O127" s="314"/>
    </row>
    <row r="128" spans="1:15" ht="24" x14ac:dyDescent="0.3">
      <c r="A128" s="314"/>
      <c r="B128" s="1020"/>
      <c r="C128" s="1022"/>
      <c r="D128" s="1008"/>
      <c r="E128" s="1006"/>
      <c r="F128" s="601" t="s">
        <v>11</v>
      </c>
      <c r="G128" s="604" t="s">
        <v>15</v>
      </c>
      <c r="H128" s="603" t="s">
        <v>2881</v>
      </c>
      <c r="I128" s="602" t="s">
        <v>3122</v>
      </c>
      <c r="J128" s="605" t="s">
        <v>171</v>
      </c>
      <c r="K128" s="605" t="s">
        <v>1982</v>
      </c>
      <c r="L128" s="602" t="str">
        <f>VLOOKUP(K128,CódigosRetorno!$A$2:$B$1683,2,FALSE)</f>
        <v>El XML no contiene el tag cac:TaxTotal/cac:TaxSubtotal/cbc:TaxAmount</v>
      </c>
      <c r="M128" s="604" t="s">
        <v>163</v>
      </c>
      <c r="N128" s="601" t="s">
        <v>163</v>
      </c>
      <c r="O128" s="314"/>
    </row>
    <row r="129" spans="1:15" ht="24" customHeight="1" x14ac:dyDescent="0.3">
      <c r="A129" s="314"/>
      <c r="B129" s="1019">
        <f>B127+0.1</f>
        <v>22.200000000000003</v>
      </c>
      <c r="C129" s="1021" t="s">
        <v>2755</v>
      </c>
      <c r="D129" s="1008"/>
      <c r="E129" s="1006"/>
      <c r="F129" s="969" t="s">
        <v>40</v>
      </c>
      <c r="G129" s="999" t="s">
        <v>5710</v>
      </c>
      <c r="H129" s="1004" t="s">
        <v>2882</v>
      </c>
      <c r="I129" s="602" t="s">
        <v>2854</v>
      </c>
      <c r="J129" s="605" t="s">
        <v>171</v>
      </c>
      <c r="K129" s="605" t="s">
        <v>2078</v>
      </c>
      <c r="L129" s="602" t="str">
        <f>VLOOKUP(K129,CódigosRetorno!$A$2:$B$1683,2,FALSE)</f>
        <v>El XML no contiene el tag TaxScheme ID de Información acerca del importe total de un tipo particular de impuesto</v>
      </c>
      <c r="M129" s="604" t="s">
        <v>163</v>
      </c>
      <c r="N129" s="601" t="s">
        <v>163</v>
      </c>
      <c r="O129" s="314"/>
    </row>
    <row r="130" spans="1:15" x14ac:dyDescent="0.3">
      <c r="A130" s="314"/>
      <c r="B130" s="1023"/>
      <c r="C130" s="1024"/>
      <c r="D130" s="1008"/>
      <c r="E130" s="1006"/>
      <c r="F130" s="996"/>
      <c r="G130" s="1006"/>
      <c r="H130" s="1028"/>
      <c r="I130" s="602" t="s">
        <v>2890</v>
      </c>
      <c r="J130" s="605" t="s">
        <v>171</v>
      </c>
      <c r="K130" s="613" t="s">
        <v>2079</v>
      </c>
      <c r="L130" s="602" t="str">
        <f>VLOOKUP(K130,CódigosRetorno!$A$2:$B$1683,2,FALSE)</f>
        <v>El codigo del tributo es invalido</v>
      </c>
      <c r="M130" s="604" t="s">
        <v>424</v>
      </c>
      <c r="N130" s="601" t="s">
        <v>2790</v>
      </c>
      <c r="O130" s="314"/>
    </row>
    <row r="131" spans="1:15" ht="24" x14ac:dyDescent="0.3">
      <c r="A131" s="314"/>
      <c r="B131" s="1020"/>
      <c r="C131" s="1022"/>
      <c r="D131" s="1008"/>
      <c r="E131" s="1006"/>
      <c r="F131" s="970"/>
      <c r="G131" s="1000"/>
      <c r="H131" s="1005"/>
      <c r="I131" s="615" t="s">
        <v>6429</v>
      </c>
      <c r="J131" s="373" t="s">
        <v>171</v>
      </c>
      <c r="K131" s="374" t="s">
        <v>1972</v>
      </c>
      <c r="L131" s="602" t="str">
        <f>VLOOKUP(K131,CódigosRetorno!$A$2:$B$1683,2,FALSE)</f>
        <v>Debe consignar solo un elemento cac:TaxTotal a nivel de item por codigo de tributo</v>
      </c>
      <c r="M131" s="604" t="s">
        <v>424</v>
      </c>
      <c r="N131" s="601" t="s">
        <v>163</v>
      </c>
      <c r="O131" s="314"/>
    </row>
    <row r="132" spans="1:15" ht="36" x14ac:dyDescent="0.3">
      <c r="A132" s="314"/>
      <c r="B132" s="612">
        <f>B129+0.1</f>
        <v>22.300000000000004</v>
      </c>
      <c r="C132" s="222" t="s">
        <v>2756</v>
      </c>
      <c r="D132" s="1008"/>
      <c r="E132" s="1006"/>
      <c r="F132" s="601" t="s">
        <v>20</v>
      </c>
      <c r="G132" s="604" t="s">
        <v>5710</v>
      </c>
      <c r="H132" s="603" t="s">
        <v>2883</v>
      </c>
      <c r="I132" s="602" t="s">
        <v>2887</v>
      </c>
      <c r="J132" s="605" t="s">
        <v>171</v>
      </c>
      <c r="K132" s="605" t="s">
        <v>2068</v>
      </c>
      <c r="L132" s="602" t="str">
        <f>VLOOKUP(K132,CódigosRetorno!$A$2:$B$1683,2,FALSE)</f>
        <v>Si el codigo de tributo es 2000, el nombre del tributo debe ser ISC</v>
      </c>
      <c r="M132" s="601"/>
      <c r="N132" s="601" t="s">
        <v>163</v>
      </c>
      <c r="O132" s="314"/>
    </row>
    <row r="133" spans="1:15" ht="36" x14ac:dyDescent="0.3">
      <c r="A133" s="314"/>
      <c r="B133" s="612">
        <f>B132+0.1</f>
        <v>22.400000000000006</v>
      </c>
      <c r="C133" s="222" t="s">
        <v>2885</v>
      </c>
      <c r="D133" s="1008"/>
      <c r="E133" s="1000"/>
      <c r="F133" s="601" t="s">
        <v>12</v>
      </c>
      <c r="G133" s="604" t="s">
        <v>5710</v>
      </c>
      <c r="H133" s="603" t="s">
        <v>2884</v>
      </c>
      <c r="I133" s="602" t="s">
        <v>2515</v>
      </c>
      <c r="J133" s="604" t="s">
        <v>163</v>
      </c>
      <c r="K133" s="605" t="s">
        <v>163</v>
      </c>
      <c r="L133" s="602" t="str">
        <f>VLOOKUP(K133,CódigosRetorno!$A$2:$B$1683,2,FALSE)</f>
        <v>-</v>
      </c>
      <c r="M133" s="604" t="s">
        <v>163</v>
      </c>
      <c r="N133" s="601" t="s">
        <v>163</v>
      </c>
      <c r="O133" s="314"/>
    </row>
    <row r="134" spans="1:15" ht="24" customHeight="1" x14ac:dyDescent="0.3">
      <c r="A134" s="314"/>
      <c r="B134" s="547">
        <f>B126+1</f>
        <v>23</v>
      </c>
      <c r="C134" s="548" t="s">
        <v>3321</v>
      </c>
      <c r="D134" s="184"/>
      <c r="E134" s="184" t="s">
        <v>8</v>
      </c>
      <c r="F134" s="186"/>
      <c r="G134" s="184" t="s">
        <v>3282</v>
      </c>
      <c r="H134" s="189" t="s">
        <v>3318</v>
      </c>
      <c r="I134" s="179" t="s">
        <v>3322</v>
      </c>
      <c r="J134" s="184"/>
      <c r="K134" s="185" t="s">
        <v>163</v>
      </c>
      <c r="L134" s="179" t="str">
        <f>VLOOKUP(K134,CódigosRetorno!$A$2:$B$1683,2,FALSE)</f>
        <v>-</v>
      </c>
      <c r="M134" s="184"/>
      <c r="N134" s="186" t="s">
        <v>163</v>
      </c>
      <c r="O134" s="314"/>
    </row>
    <row r="135" spans="1:15" ht="24" x14ac:dyDescent="0.3">
      <c r="A135" s="314"/>
      <c r="B135" s="1019">
        <f>B134+0.1</f>
        <v>23.1</v>
      </c>
      <c r="C135" s="1021" t="s">
        <v>101</v>
      </c>
      <c r="D135" s="1008" t="s">
        <v>14</v>
      </c>
      <c r="E135" s="999" t="s">
        <v>4</v>
      </c>
      <c r="F135" s="601" t="s">
        <v>11</v>
      </c>
      <c r="G135" s="604" t="s">
        <v>15</v>
      </c>
      <c r="H135" s="603" t="s">
        <v>2880</v>
      </c>
      <c r="I135" s="602" t="s">
        <v>5073</v>
      </c>
      <c r="J135" s="605" t="s">
        <v>171</v>
      </c>
      <c r="K135" s="605" t="s">
        <v>2289</v>
      </c>
      <c r="L135" s="602" t="str">
        <f>VLOOKUP(K135,CódigosRetorno!$A$2:$B$1683,2,FALSE)</f>
        <v>El dato ingresado en TaxAmount no cumple con el formato establecido</v>
      </c>
      <c r="M135" s="604" t="s">
        <v>163</v>
      </c>
      <c r="N135" s="601" t="s">
        <v>163</v>
      </c>
      <c r="O135" s="314"/>
    </row>
    <row r="136" spans="1:15" ht="24" x14ac:dyDescent="0.3">
      <c r="A136" s="314"/>
      <c r="B136" s="1020"/>
      <c r="C136" s="1022"/>
      <c r="D136" s="1008"/>
      <c r="E136" s="1006"/>
      <c r="F136" s="601" t="s">
        <v>11</v>
      </c>
      <c r="G136" s="604" t="s">
        <v>15</v>
      </c>
      <c r="H136" s="603" t="s">
        <v>2881</v>
      </c>
      <c r="I136" s="602" t="s">
        <v>3122</v>
      </c>
      <c r="J136" s="605" t="s">
        <v>171</v>
      </c>
      <c r="K136" s="605" t="s">
        <v>1982</v>
      </c>
      <c r="L136" s="602" t="str">
        <f>VLOOKUP(K136,CódigosRetorno!$A$2:$B$1683,2,FALSE)</f>
        <v>El XML no contiene el tag cac:TaxTotal/cac:TaxSubtotal/cbc:TaxAmount</v>
      </c>
      <c r="M136" s="604" t="s">
        <v>163</v>
      </c>
      <c r="N136" s="601" t="s">
        <v>163</v>
      </c>
      <c r="O136" s="314"/>
    </row>
    <row r="137" spans="1:15" ht="24" customHeight="1" x14ac:dyDescent="0.3">
      <c r="A137" s="314"/>
      <c r="B137" s="1019">
        <f>B135+0.1</f>
        <v>23.200000000000003</v>
      </c>
      <c r="C137" s="1021" t="s">
        <v>2755</v>
      </c>
      <c r="D137" s="1008"/>
      <c r="E137" s="1006"/>
      <c r="F137" s="969" t="s">
        <v>40</v>
      </c>
      <c r="G137" s="999" t="s">
        <v>5710</v>
      </c>
      <c r="H137" s="1004" t="s">
        <v>2882</v>
      </c>
      <c r="I137" s="602" t="s">
        <v>2854</v>
      </c>
      <c r="J137" s="605" t="s">
        <v>171</v>
      </c>
      <c r="K137" s="605" t="s">
        <v>2078</v>
      </c>
      <c r="L137" s="602" t="str">
        <f>VLOOKUP(K137,CódigosRetorno!$A$2:$B$1683,2,FALSE)</f>
        <v>El XML no contiene el tag TaxScheme ID de Información acerca del importe total de un tipo particular de impuesto</v>
      </c>
      <c r="M137" s="604" t="s">
        <v>163</v>
      </c>
      <c r="N137" s="601" t="s">
        <v>163</v>
      </c>
      <c r="O137" s="314"/>
    </row>
    <row r="138" spans="1:15" x14ac:dyDescent="0.3">
      <c r="A138" s="314"/>
      <c r="B138" s="1023"/>
      <c r="C138" s="1024"/>
      <c r="D138" s="1008"/>
      <c r="E138" s="1006"/>
      <c r="F138" s="996"/>
      <c r="G138" s="1006"/>
      <c r="H138" s="1028"/>
      <c r="I138" s="602" t="s">
        <v>2890</v>
      </c>
      <c r="J138" s="605" t="s">
        <v>171</v>
      </c>
      <c r="K138" s="613" t="s">
        <v>2079</v>
      </c>
      <c r="L138" s="602" t="str">
        <f>VLOOKUP(K138,CódigosRetorno!$A$2:$B$1683,2,FALSE)</f>
        <v>El codigo del tributo es invalido</v>
      </c>
      <c r="M138" s="604" t="s">
        <v>424</v>
      </c>
      <c r="N138" s="601" t="s">
        <v>2790</v>
      </c>
      <c r="O138" s="314"/>
    </row>
    <row r="139" spans="1:15" ht="24" x14ac:dyDescent="0.3">
      <c r="A139" s="314"/>
      <c r="B139" s="1020"/>
      <c r="C139" s="1022"/>
      <c r="D139" s="1008"/>
      <c r="E139" s="1006"/>
      <c r="F139" s="970"/>
      <c r="G139" s="1000"/>
      <c r="H139" s="1005"/>
      <c r="I139" s="615" t="s">
        <v>6429</v>
      </c>
      <c r="J139" s="373" t="s">
        <v>171</v>
      </c>
      <c r="K139" s="374" t="s">
        <v>1972</v>
      </c>
      <c r="L139" s="602" t="str">
        <f>VLOOKUP(K139,CódigosRetorno!$A$2:$B$1683,2,FALSE)</f>
        <v>Debe consignar solo un elemento cac:TaxTotal a nivel de item por codigo de tributo</v>
      </c>
      <c r="M139" s="604" t="s">
        <v>424</v>
      </c>
      <c r="N139" s="601" t="s">
        <v>163</v>
      </c>
      <c r="O139" s="314"/>
    </row>
    <row r="140" spans="1:15" ht="36" x14ac:dyDescent="0.3">
      <c r="A140" s="314"/>
      <c r="B140" s="612">
        <f>B137+0.1</f>
        <v>23.300000000000004</v>
      </c>
      <c r="C140" s="222" t="s">
        <v>2756</v>
      </c>
      <c r="D140" s="1008"/>
      <c r="E140" s="1006"/>
      <c r="F140" s="601" t="s">
        <v>20</v>
      </c>
      <c r="G140" s="604" t="s">
        <v>5710</v>
      </c>
      <c r="H140" s="603" t="s">
        <v>2883</v>
      </c>
      <c r="I140" s="602" t="s">
        <v>2515</v>
      </c>
      <c r="J140" s="604" t="s">
        <v>163</v>
      </c>
      <c r="K140" s="605" t="s">
        <v>163</v>
      </c>
      <c r="L140" s="602" t="str">
        <f>VLOOKUP(K140,CódigosRetorno!$A$2:$B$1683,2,FALSE)</f>
        <v>-</v>
      </c>
      <c r="M140" s="601"/>
      <c r="N140" s="601" t="s">
        <v>163</v>
      </c>
      <c r="O140" s="314"/>
    </row>
    <row r="141" spans="1:15" ht="36" x14ac:dyDescent="0.3">
      <c r="A141" s="314"/>
      <c r="B141" s="612">
        <f>B140+0.1</f>
        <v>23.400000000000006</v>
      </c>
      <c r="C141" s="222" t="s">
        <v>2885</v>
      </c>
      <c r="D141" s="1008"/>
      <c r="E141" s="1000"/>
      <c r="F141" s="601" t="s">
        <v>12</v>
      </c>
      <c r="G141" s="604" t="s">
        <v>5710</v>
      </c>
      <c r="H141" s="603" t="s">
        <v>2884</v>
      </c>
      <c r="I141" s="602" t="s">
        <v>2515</v>
      </c>
      <c r="J141" s="604" t="s">
        <v>163</v>
      </c>
      <c r="K141" s="605" t="s">
        <v>163</v>
      </c>
      <c r="L141" s="602" t="str">
        <f>VLOOKUP(K141,CódigosRetorno!$A$2:$B$1683,2,FALSE)</f>
        <v>-</v>
      </c>
      <c r="M141" s="604" t="s">
        <v>163</v>
      </c>
      <c r="N141" s="601" t="s">
        <v>163</v>
      </c>
      <c r="O141" s="314"/>
    </row>
    <row r="142" spans="1:15" ht="24" x14ac:dyDescent="0.3">
      <c r="A142" s="314"/>
      <c r="B142" s="453">
        <v>24</v>
      </c>
      <c r="C142" s="455" t="s">
        <v>5806</v>
      </c>
      <c r="D142" s="453"/>
      <c r="E142" s="453" t="s">
        <v>8</v>
      </c>
      <c r="F142" s="454"/>
      <c r="G142" s="453" t="s">
        <v>3282</v>
      </c>
      <c r="H142" s="455" t="s">
        <v>3318</v>
      </c>
      <c r="I142" s="636"/>
      <c r="J142" s="637"/>
      <c r="K142" s="638" t="s">
        <v>163</v>
      </c>
      <c r="L142" s="473" t="str">
        <f>VLOOKUP(K142,CódigosRetorno!$A$2:$B$1683,2,FALSE)</f>
        <v>-</v>
      </c>
      <c r="M142" s="637"/>
      <c r="N142" s="474" t="s">
        <v>163</v>
      </c>
      <c r="O142" s="314"/>
    </row>
    <row r="143" spans="1:15" ht="24" x14ac:dyDescent="0.3">
      <c r="B143" s="1016">
        <v>24.1</v>
      </c>
      <c r="C143" s="1012" t="s">
        <v>5931</v>
      </c>
      <c r="D143" s="1015" t="s">
        <v>14</v>
      </c>
      <c r="E143" s="1015" t="s">
        <v>4</v>
      </c>
      <c r="F143" s="666" t="s">
        <v>11</v>
      </c>
      <c r="G143" s="666" t="s">
        <v>15</v>
      </c>
      <c r="H143" s="667" t="s">
        <v>2880</v>
      </c>
      <c r="I143" s="619" t="s">
        <v>5073</v>
      </c>
      <c r="J143" s="447" t="s">
        <v>171</v>
      </c>
      <c r="K143" s="447" t="s">
        <v>2289</v>
      </c>
      <c r="L143" s="619" t="str">
        <f>VLOOKUP(K143,CódigosRetorno!$A$2:$B$1683,2,FALSE)</f>
        <v>El dato ingresado en TaxAmount no cumple con el formato establecido</v>
      </c>
      <c r="M143" s="607" t="s">
        <v>163</v>
      </c>
      <c r="N143" s="617" t="s">
        <v>163</v>
      </c>
    </row>
    <row r="144" spans="1:15" ht="24" x14ac:dyDescent="0.3">
      <c r="B144" s="1017"/>
      <c r="C144" s="1013"/>
      <c r="D144" s="1015"/>
      <c r="E144" s="1015"/>
      <c r="F144" s="617" t="s">
        <v>11</v>
      </c>
      <c r="G144" s="607" t="s">
        <v>15</v>
      </c>
      <c r="H144" s="619" t="s">
        <v>2881</v>
      </c>
      <c r="I144" s="619" t="s">
        <v>3122</v>
      </c>
      <c r="J144" s="447" t="s">
        <v>171</v>
      </c>
      <c r="K144" s="447" t="s">
        <v>1982</v>
      </c>
      <c r="L144" s="619" t="str">
        <f>VLOOKUP(K144,CódigosRetorno!$A$2:$B$1683,2,FALSE)</f>
        <v>El XML no contiene el tag cac:TaxTotal/cac:TaxSubtotal/cbc:TaxAmount</v>
      </c>
      <c r="M144" s="607" t="s">
        <v>163</v>
      </c>
      <c r="N144" s="617" t="s">
        <v>163</v>
      </c>
    </row>
    <row r="145" spans="2:14" ht="24" x14ac:dyDescent="0.3">
      <c r="B145" s="1016">
        <v>24.2</v>
      </c>
      <c r="C145" s="1012" t="s">
        <v>2755</v>
      </c>
      <c r="D145" s="1015"/>
      <c r="E145" s="1015"/>
      <c r="F145" s="1009" t="s">
        <v>40</v>
      </c>
      <c r="G145" s="1009" t="s">
        <v>5710</v>
      </c>
      <c r="H145" s="1012" t="s">
        <v>2882</v>
      </c>
      <c r="I145" s="619" t="s">
        <v>2854</v>
      </c>
      <c r="J145" s="447" t="s">
        <v>171</v>
      </c>
      <c r="K145" s="447" t="s">
        <v>2078</v>
      </c>
      <c r="L145" s="619" t="str">
        <f>VLOOKUP(K145,CódigosRetorno!$A$2:$B$1683,2,FALSE)</f>
        <v>El XML no contiene el tag TaxScheme ID de Información acerca del importe total de un tipo particular de impuesto</v>
      </c>
      <c r="M145" s="607" t="s">
        <v>163</v>
      </c>
      <c r="N145" s="617" t="s">
        <v>163</v>
      </c>
    </row>
    <row r="146" spans="2:14" x14ac:dyDescent="0.3">
      <c r="B146" s="1017"/>
      <c r="C146" s="1013"/>
      <c r="D146" s="1015"/>
      <c r="E146" s="1015"/>
      <c r="F146" s="1010"/>
      <c r="G146" s="1010"/>
      <c r="H146" s="1013"/>
      <c r="I146" s="619" t="s">
        <v>2890</v>
      </c>
      <c r="J146" s="447" t="s">
        <v>171</v>
      </c>
      <c r="K146" s="445" t="s">
        <v>2079</v>
      </c>
      <c r="L146" s="619" t="str">
        <f>VLOOKUP(K146,CódigosRetorno!$A$2:$B$1683,2,FALSE)</f>
        <v>El codigo del tributo es invalido</v>
      </c>
      <c r="M146" s="607" t="s">
        <v>424</v>
      </c>
      <c r="N146" s="617" t="s">
        <v>2790</v>
      </c>
    </row>
    <row r="147" spans="2:14" ht="24" x14ac:dyDescent="0.3">
      <c r="B147" s="1018"/>
      <c r="C147" s="1014"/>
      <c r="D147" s="1015"/>
      <c r="E147" s="1015"/>
      <c r="F147" s="1011"/>
      <c r="G147" s="1011"/>
      <c r="H147" s="1014"/>
      <c r="I147" s="618" t="s">
        <v>6429</v>
      </c>
      <c r="J147" s="447" t="s">
        <v>171</v>
      </c>
      <c r="K147" s="445" t="s">
        <v>1972</v>
      </c>
      <c r="L147" s="619" t="str">
        <f>VLOOKUP(K147,CódigosRetorno!$A$2:$B$1683,2,FALSE)</f>
        <v>Debe consignar solo un elemento cac:TaxTotal a nivel de item por codigo de tributo</v>
      </c>
      <c r="M147" s="607" t="s">
        <v>424</v>
      </c>
      <c r="N147" s="617" t="s">
        <v>163</v>
      </c>
    </row>
    <row r="148" spans="2:14" ht="36" x14ac:dyDescent="0.3">
      <c r="B148" s="608">
        <v>24.3</v>
      </c>
      <c r="C148" s="618" t="s">
        <v>2756</v>
      </c>
      <c r="D148" s="1015"/>
      <c r="E148" s="1015"/>
      <c r="F148" s="617" t="s">
        <v>20</v>
      </c>
      <c r="G148" s="607" t="s">
        <v>5710</v>
      </c>
      <c r="H148" s="618" t="s">
        <v>2883</v>
      </c>
      <c r="I148" s="619" t="s">
        <v>2515</v>
      </c>
      <c r="J148" s="741" t="s">
        <v>163</v>
      </c>
      <c r="K148" s="741" t="s">
        <v>163</v>
      </c>
      <c r="L148" s="639" t="str">
        <f>VLOOKUP(K148,CódigosRetorno!$A$2:$B$1683,2,FALSE)</f>
        <v>-</v>
      </c>
      <c r="M148" s="639"/>
      <c r="N148" s="741" t="s">
        <v>163</v>
      </c>
    </row>
    <row r="149" spans="2:14" ht="36" x14ac:dyDescent="0.3">
      <c r="B149" s="608">
        <v>24.4</v>
      </c>
      <c r="C149" s="618" t="s">
        <v>2885</v>
      </c>
      <c r="D149" s="1015"/>
      <c r="E149" s="1015"/>
      <c r="F149" s="617" t="s">
        <v>12</v>
      </c>
      <c r="G149" s="607" t="s">
        <v>5710</v>
      </c>
      <c r="H149" s="618" t="s">
        <v>2884</v>
      </c>
      <c r="I149" s="619" t="s">
        <v>2515</v>
      </c>
      <c r="J149" s="741" t="s">
        <v>163</v>
      </c>
      <c r="K149" s="741" t="s">
        <v>163</v>
      </c>
      <c r="L149" s="639" t="str">
        <f>VLOOKUP(K149,CódigosRetorno!$A$2:$B$1683,2,FALSE)</f>
        <v>-</v>
      </c>
      <c r="M149" s="639"/>
      <c r="N149" s="741" t="s">
        <v>163</v>
      </c>
    </row>
    <row r="150" spans="2:14" x14ac:dyDescent="0.3"/>
    <row r="151" spans="2:14" hidden="1" x14ac:dyDescent="0.3"/>
    <row r="152" spans="2:14" hidden="1" x14ac:dyDescent="0.3"/>
    <row r="153" spans="2:14" hidden="1" x14ac:dyDescent="0.3"/>
    <row r="154" spans="2:14" hidden="1" x14ac:dyDescent="0.3"/>
    <row r="155" spans="2:14" hidden="1" x14ac:dyDescent="0.3"/>
    <row r="156" spans="2:14" hidden="1" x14ac:dyDescent="0.3"/>
    <row r="157" spans="2:14" hidden="1" x14ac:dyDescent="0.3"/>
    <row r="158" spans="2:14" hidden="1" x14ac:dyDescent="0.3"/>
    <row r="159" spans="2:14" hidden="1" x14ac:dyDescent="0.3"/>
    <row r="160" spans="2:14"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x14ac:dyDescent="0.3"/>
  </sheetData>
  <mergeCells count="250">
    <mergeCell ref="F129:F131"/>
    <mergeCell ref="G129:G131"/>
    <mergeCell ref="H129:H131"/>
    <mergeCell ref="F110:F111"/>
    <mergeCell ref="G110:G111"/>
    <mergeCell ref="H110:H111"/>
    <mergeCell ref="H44:H45"/>
    <mergeCell ref="H40:H43"/>
    <mergeCell ref="F18:F19"/>
    <mergeCell ref="G18:G19"/>
    <mergeCell ref="H18:H19"/>
    <mergeCell ref="F104:F105"/>
    <mergeCell ref="G104:G105"/>
    <mergeCell ref="H104:H105"/>
    <mergeCell ref="F106:F108"/>
    <mergeCell ref="G106:G108"/>
    <mergeCell ref="H106:H108"/>
    <mergeCell ref="H47:H49"/>
    <mergeCell ref="B112:B113"/>
    <mergeCell ref="C112:C113"/>
    <mergeCell ref="F112:F113"/>
    <mergeCell ref="G112:G113"/>
    <mergeCell ref="H112:H113"/>
    <mergeCell ref="G122:G124"/>
    <mergeCell ref="H122:H124"/>
    <mergeCell ref="C98:C99"/>
    <mergeCell ref="F98:F99"/>
    <mergeCell ref="G98:G99"/>
    <mergeCell ref="H98:H99"/>
    <mergeCell ref="E98:E102"/>
    <mergeCell ref="B100:B102"/>
    <mergeCell ref="F115:F117"/>
    <mergeCell ref="G115:G117"/>
    <mergeCell ref="H115:H117"/>
    <mergeCell ref="B119:B121"/>
    <mergeCell ref="C119:C121"/>
    <mergeCell ref="F119:F121"/>
    <mergeCell ref="G119:G121"/>
    <mergeCell ref="H119:H121"/>
    <mergeCell ref="B122:B124"/>
    <mergeCell ref="C122:C124"/>
    <mergeCell ref="F122:F124"/>
    <mergeCell ref="B92:B93"/>
    <mergeCell ref="C92:C93"/>
    <mergeCell ref="F92:F93"/>
    <mergeCell ref="G92:G93"/>
    <mergeCell ref="H92:H93"/>
    <mergeCell ref="C94:C96"/>
    <mergeCell ref="F94:F96"/>
    <mergeCell ref="G94:G96"/>
    <mergeCell ref="H94:H96"/>
    <mergeCell ref="E92:E96"/>
    <mergeCell ref="B94:B96"/>
    <mergeCell ref="B80:B81"/>
    <mergeCell ref="C80:C81"/>
    <mergeCell ref="E80:E84"/>
    <mergeCell ref="F80:F81"/>
    <mergeCell ref="G80:G81"/>
    <mergeCell ref="H80:H81"/>
    <mergeCell ref="B82:B84"/>
    <mergeCell ref="C82:C84"/>
    <mergeCell ref="F82:F84"/>
    <mergeCell ref="G82:G84"/>
    <mergeCell ref="H82:H84"/>
    <mergeCell ref="D80:D81"/>
    <mergeCell ref="D82:D84"/>
    <mergeCell ref="D74:D75"/>
    <mergeCell ref="E74:E75"/>
    <mergeCell ref="F74:F75"/>
    <mergeCell ref="G74:G75"/>
    <mergeCell ref="H74:H75"/>
    <mergeCell ref="B76:B78"/>
    <mergeCell ref="E76:E78"/>
    <mergeCell ref="F76:F78"/>
    <mergeCell ref="G76:G78"/>
    <mergeCell ref="H76:H77"/>
    <mergeCell ref="C76:C78"/>
    <mergeCell ref="E62:E66"/>
    <mergeCell ref="F62:F65"/>
    <mergeCell ref="G62:G65"/>
    <mergeCell ref="H62:H65"/>
    <mergeCell ref="E67:E71"/>
    <mergeCell ref="F67:F70"/>
    <mergeCell ref="G67:G70"/>
    <mergeCell ref="H67:H70"/>
    <mergeCell ref="B72:B73"/>
    <mergeCell ref="C72:C73"/>
    <mergeCell ref="E72:E73"/>
    <mergeCell ref="F72:F73"/>
    <mergeCell ref="G72:G73"/>
    <mergeCell ref="H72:H73"/>
    <mergeCell ref="B50:B54"/>
    <mergeCell ref="C50:C54"/>
    <mergeCell ref="E50:E54"/>
    <mergeCell ref="F50:F54"/>
    <mergeCell ref="G50:G54"/>
    <mergeCell ref="H50:H54"/>
    <mergeCell ref="E55:E59"/>
    <mergeCell ref="F55:F59"/>
    <mergeCell ref="G55:G59"/>
    <mergeCell ref="H55:H59"/>
    <mergeCell ref="E40:E43"/>
    <mergeCell ref="F40:F43"/>
    <mergeCell ref="G40:G43"/>
    <mergeCell ref="B47:B49"/>
    <mergeCell ref="C47:C49"/>
    <mergeCell ref="D47:D49"/>
    <mergeCell ref="E47:E49"/>
    <mergeCell ref="F47:F49"/>
    <mergeCell ref="G47:G49"/>
    <mergeCell ref="F137:F139"/>
    <mergeCell ref="G137:G139"/>
    <mergeCell ref="H137:H139"/>
    <mergeCell ref="B29:B38"/>
    <mergeCell ref="C29:C38"/>
    <mergeCell ref="E29:E38"/>
    <mergeCell ref="F29:F38"/>
    <mergeCell ref="G29:G38"/>
    <mergeCell ref="H29:H38"/>
    <mergeCell ref="B40:B43"/>
    <mergeCell ref="C40:C43"/>
    <mergeCell ref="D40:D43"/>
    <mergeCell ref="G86:G87"/>
    <mergeCell ref="H86:H87"/>
    <mergeCell ref="B115:B118"/>
    <mergeCell ref="C115:C118"/>
    <mergeCell ref="D115:D125"/>
    <mergeCell ref="E115:E125"/>
    <mergeCell ref="B44:B45"/>
    <mergeCell ref="C44:C45"/>
    <mergeCell ref="D44:D45"/>
    <mergeCell ref="E44:E45"/>
    <mergeCell ref="F44:F45"/>
    <mergeCell ref="G44:G45"/>
    <mergeCell ref="E21:E23"/>
    <mergeCell ref="F21:F23"/>
    <mergeCell ref="G21:G23"/>
    <mergeCell ref="H21:H23"/>
    <mergeCell ref="H25:H28"/>
    <mergeCell ref="B25:B28"/>
    <mergeCell ref="C25:C28"/>
    <mergeCell ref="D25:D28"/>
    <mergeCell ref="E25:E28"/>
    <mergeCell ref="F25:F28"/>
    <mergeCell ref="G25:G28"/>
    <mergeCell ref="E15:E17"/>
    <mergeCell ref="F16:F17"/>
    <mergeCell ref="G16:G17"/>
    <mergeCell ref="H16:H17"/>
    <mergeCell ref="C100:C102"/>
    <mergeCell ref="F100:F102"/>
    <mergeCell ref="G100:G102"/>
    <mergeCell ref="H100:H102"/>
    <mergeCell ref="B98:B99"/>
    <mergeCell ref="E86:E90"/>
    <mergeCell ref="B88:B90"/>
    <mergeCell ref="C88:C90"/>
    <mergeCell ref="F88:F90"/>
    <mergeCell ref="G88:G90"/>
    <mergeCell ref="H88:H90"/>
    <mergeCell ref="D88:D90"/>
    <mergeCell ref="D92:D93"/>
    <mergeCell ref="D94:D96"/>
    <mergeCell ref="D98:D99"/>
    <mergeCell ref="D100:D102"/>
    <mergeCell ref="B20:C20"/>
    <mergeCell ref="B21:B23"/>
    <mergeCell ref="C21:C23"/>
    <mergeCell ref="D21:D23"/>
    <mergeCell ref="E18:E19"/>
    <mergeCell ref="B86:B87"/>
    <mergeCell ref="C86:C87"/>
    <mergeCell ref="F86:F87"/>
    <mergeCell ref="H5:H6"/>
    <mergeCell ref="B5:B6"/>
    <mergeCell ref="C5:C6"/>
    <mergeCell ref="D5:D6"/>
    <mergeCell ref="E5:E6"/>
    <mergeCell ref="F5:F6"/>
    <mergeCell ref="G5:G6"/>
    <mergeCell ref="B8:B9"/>
    <mergeCell ref="C8:C9"/>
    <mergeCell ref="D8:D9"/>
    <mergeCell ref="E8:E9"/>
    <mergeCell ref="F8:F9"/>
    <mergeCell ref="G8:G9"/>
    <mergeCell ref="H8:H9"/>
    <mergeCell ref="D86:D87"/>
    <mergeCell ref="E10:E11"/>
    <mergeCell ref="F10:F11"/>
    <mergeCell ref="G10:G11"/>
    <mergeCell ref="H10:H11"/>
    <mergeCell ref="B15:B17"/>
    <mergeCell ref="B4:C4"/>
    <mergeCell ref="D29:D38"/>
    <mergeCell ref="D50:D54"/>
    <mergeCell ref="D55:D59"/>
    <mergeCell ref="D62:D66"/>
    <mergeCell ref="D67:D71"/>
    <mergeCell ref="D72:D73"/>
    <mergeCell ref="D76:D78"/>
    <mergeCell ref="B10:B11"/>
    <mergeCell ref="C10:C11"/>
    <mergeCell ref="D10:D11"/>
    <mergeCell ref="B55:B59"/>
    <mergeCell ref="C55:C59"/>
    <mergeCell ref="B67:B71"/>
    <mergeCell ref="C67:C71"/>
    <mergeCell ref="B74:B75"/>
    <mergeCell ref="B18:B19"/>
    <mergeCell ref="C18:C19"/>
    <mergeCell ref="D18:D19"/>
    <mergeCell ref="C15:C17"/>
    <mergeCell ref="D15:D17"/>
    <mergeCell ref="B62:B66"/>
    <mergeCell ref="C62:C66"/>
    <mergeCell ref="C74:C75"/>
    <mergeCell ref="E104:E108"/>
    <mergeCell ref="B135:B136"/>
    <mergeCell ref="C135:C136"/>
    <mergeCell ref="D135:D141"/>
    <mergeCell ref="E135:E141"/>
    <mergeCell ref="B137:B139"/>
    <mergeCell ref="C137:C139"/>
    <mergeCell ref="B110:B111"/>
    <mergeCell ref="C110:C111"/>
    <mergeCell ref="E110:E113"/>
    <mergeCell ref="B127:B128"/>
    <mergeCell ref="C127:C128"/>
    <mergeCell ref="D127:D133"/>
    <mergeCell ref="E127:E133"/>
    <mergeCell ref="B129:B131"/>
    <mergeCell ref="C129:C131"/>
    <mergeCell ref="D110:D111"/>
    <mergeCell ref="D112:D113"/>
    <mergeCell ref="B106:B108"/>
    <mergeCell ref="C106:C108"/>
    <mergeCell ref="D106:D108"/>
    <mergeCell ref="B104:B105"/>
    <mergeCell ref="C104:C105"/>
    <mergeCell ref="D104:D105"/>
    <mergeCell ref="F145:F147"/>
    <mergeCell ref="G145:G147"/>
    <mergeCell ref="H145:H147"/>
    <mergeCell ref="D143:D149"/>
    <mergeCell ref="E143:E149"/>
    <mergeCell ref="B145:B147"/>
    <mergeCell ref="C145:C147"/>
    <mergeCell ref="B143:B144"/>
    <mergeCell ref="C143:C144"/>
  </mergeCells>
  <pageMargins left="0.19" right="0.70866141732283472" top="7.874015748031496E-2" bottom="0" header="0.23622047244094491" footer="0.19685039370078741"/>
  <pageSetup paperSize="9" scale="70" orientation="landscape" r:id="rId1"/>
  <ignoredErrors>
    <ignoredError sqref="K125:K141 B16:B19 B21:B28 K118:K122 K109:K115 K3 K5:K11 K36:K45 K25:K33 K16:K23 K49 K47 K51:K102 K13:K15 B5:B15" numberStoredAsText="1"/>
    <ignoredError sqref="B134"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6"/>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C5" sqref="C5:C6"/>
    </sheetView>
  </sheetViews>
  <sheetFormatPr baseColWidth="10" defaultColWidth="0" defaultRowHeight="14.4" zeroHeight="1" x14ac:dyDescent="0.3"/>
  <cols>
    <col min="1" max="1" width="2.5546875" customWidth="1"/>
    <col min="2" max="2" width="4.44140625" customWidth="1"/>
    <col min="3" max="3" width="28.5546875" customWidth="1"/>
    <col min="4" max="4" width="7.44140625" customWidth="1"/>
    <col min="5" max="5" width="11.44140625" customWidth="1"/>
    <col min="6" max="6" width="10" customWidth="1"/>
    <col min="7" max="7" width="14.44140625" customWidth="1"/>
    <col min="8" max="8" width="35.5546875" customWidth="1"/>
    <col min="9" max="9" width="64.44140625" customWidth="1"/>
    <col min="10" max="11" width="10" customWidth="1"/>
    <col min="12" max="12" width="56.88671875" customWidth="1"/>
    <col min="13" max="13" width="11.44140625" hidden="1" customWidth="1"/>
    <col min="14" max="14" width="11.44140625" customWidth="1"/>
    <col min="15" max="15" width="2.5546875" customWidth="1"/>
    <col min="16" max="16384" width="11.44140625" hidden="1"/>
  </cols>
  <sheetData>
    <row r="1" spans="1:15" x14ac:dyDescent="0.3">
      <c r="A1" s="299"/>
      <c r="B1" s="326"/>
      <c r="C1" s="353"/>
      <c r="D1" s="328"/>
      <c r="E1" s="328"/>
      <c r="F1" s="328"/>
      <c r="G1" s="329"/>
      <c r="H1" s="330"/>
      <c r="I1" s="327"/>
      <c r="J1" s="331"/>
      <c r="K1" s="332"/>
      <c r="L1" s="330"/>
      <c r="M1" s="328"/>
      <c r="N1" s="333"/>
      <c r="O1" s="299"/>
    </row>
    <row r="2" spans="1:15" ht="24" customHeight="1" x14ac:dyDescent="0.3">
      <c r="A2" s="314"/>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314"/>
    </row>
    <row r="3" spans="1:15" x14ac:dyDescent="0.3">
      <c r="A3" s="299"/>
      <c r="B3" s="86"/>
      <c r="C3" s="97"/>
      <c r="D3" s="173"/>
      <c r="E3" s="78"/>
      <c r="F3" s="78"/>
      <c r="G3" s="86"/>
      <c r="H3" s="97"/>
      <c r="I3" s="152"/>
      <c r="J3" s="82" t="s">
        <v>171</v>
      </c>
      <c r="K3" s="162" t="s">
        <v>1047</v>
      </c>
      <c r="L3" s="152" t="str">
        <f>VLOOKUP(K3,CódigosRetorno!A:B,2,FALSE)</f>
        <v>El ticket no existe</v>
      </c>
      <c r="M3" s="151"/>
      <c r="N3" s="151" t="s">
        <v>163</v>
      </c>
      <c r="O3" s="299"/>
    </row>
    <row r="4" spans="1:15" x14ac:dyDescent="0.3">
      <c r="A4" s="299"/>
      <c r="B4" s="187" t="s">
        <v>5199</v>
      </c>
      <c r="C4" s="181"/>
      <c r="D4" s="181"/>
      <c r="E4" s="181"/>
      <c r="F4" s="181"/>
      <c r="G4" s="181"/>
      <c r="H4" s="181"/>
      <c r="I4" s="181"/>
      <c r="J4" s="216"/>
      <c r="K4" s="225" t="s">
        <v>163</v>
      </c>
      <c r="L4" s="179" t="str">
        <f>VLOOKUP(K4,CódigosRetorno!A:B,2,FALSE)</f>
        <v>-</v>
      </c>
      <c r="M4" s="186"/>
      <c r="N4" s="181"/>
      <c r="O4" s="299"/>
    </row>
    <row r="5" spans="1:15" ht="24" customHeight="1" x14ac:dyDescent="0.3">
      <c r="A5" s="299"/>
      <c r="B5" s="1008">
        <v>1</v>
      </c>
      <c r="C5" s="974" t="s">
        <v>110</v>
      </c>
      <c r="D5" s="1008" t="s">
        <v>3</v>
      </c>
      <c r="E5" s="1008" t="s">
        <v>4</v>
      </c>
      <c r="F5" s="975" t="s">
        <v>20</v>
      </c>
      <c r="G5" s="1036" t="s">
        <v>5208</v>
      </c>
      <c r="H5" s="974" t="s">
        <v>130</v>
      </c>
      <c r="I5" s="154" t="s">
        <v>2854</v>
      </c>
      <c r="J5" s="144" t="s">
        <v>171</v>
      </c>
      <c r="K5" s="160" t="s">
        <v>2265</v>
      </c>
      <c r="L5" s="152" t="str">
        <f>VLOOKUP(K5,CódigosRetorno!$A$2:$B$1683,2,FALSE)</f>
        <v>El XML no contiene el tag o no existe informacion de UBLVersionID</v>
      </c>
      <c r="M5" s="144" t="s">
        <v>424</v>
      </c>
      <c r="N5" s="144" t="s">
        <v>163</v>
      </c>
      <c r="O5" s="299"/>
    </row>
    <row r="6" spans="1:15" x14ac:dyDescent="0.3">
      <c r="A6" s="299"/>
      <c r="B6" s="1008"/>
      <c r="C6" s="974"/>
      <c r="D6" s="1008"/>
      <c r="E6" s="1008"/>
      <c r="F6" s="975"/>
      <c r="G6" s="1036"/>
      <c r="H6" s="974"/>
      <c r="I6" s="152" t="s">
        <v>2913</v>
      </c>
      <c r="J6" s="144" t="s">
        <v>171</v>
      </c>
      <c r="K6" s="160" t="s">
        <v>2266</v>
      </c>
      <c r="L6" s="152" t="str">
        <f>VLOOKUP(K6,CódigosRetorno!$A$2:$B$1683,2,FALSE)</f>
        <v>UBLVersionID - La versión del UBL no es correcta</v>
      </c>
      <c r="M6" s="144" t="s">
        <v>424</v>
      </c>
      <c r="N6" s="144" t="s">
        <v>163</v>
      </c>
      <c r="O6" s="299"/>
    </row>
    <row r="7" spans="1:15" ht="24" customHeight="1" x14ac:dyDescent="0.3">
      <c r="A7" s="299"/>
      <c r="B7" s="144">
        <v>2</v>
      </c>
      <c r="C7" s="152" t="s">
        <v>28</v>
      </c>
      <c r="D7" s="144" t="s">
        <v>3</v>
      </c>
      <c r="E7" s="144" t="s">
        <v>4</v>
      </c>
      <c r="F7" s="151" t="s">
        <v>20</v>
      </c>
      <c r="G7" s="162" t="s">
        <v>5184</v>
      </c>
      <c r="H7" s="154" t="s">
        <v>131</v>
      </c>
      <c r="I7" s="152" t="s">
        <v>2914</v>
      </c>
      <c r="J7" s="144" t="s">
        <v>171</v>
      </c>
      <c r="K7" s="162" t="s">
        <v>2268</v>
      </c>
      <c r="L7" s="152" t="str">
        <f>VLOOKUP(K7,CódigosRetorno!$A$2:$B$1683,2,FALSE)</f>
        <v>CustomizationID - La versión del documento no es la correcta</v>
      </c>
      <c r="M7" s="144" t="s">
        <v>424</v>
      </c>
      <c r="N7" s="144" t="s">
        <v>163</v>
      </c>
      <c r="O7" s="299"/>
    </row>
    <row r="8" spans="1:15" x14ac:dyDescent="0.3">
      <c r="A8" s="299"/>
      <c r="B8" s="1008">
        <f>B7+1</f>
        <v>3</v>
      </c>
      <c r="C8" s="974" t="s">
        <v>125</v>
      </c>
      <c r="D8" s="999" t="s">
        <v>3</v>
      </c>
      <c r="E8" s="1008" t="s">
        <v>4</v>
      </c>
      <c r="F8" s="975" t="s">
        <v>106</v>
      </c>
      <c r="G8" s="1036" t="s">
        <v>126</v>
      </c>
      <c r="H8" s="974" t="s">
        <v>127</v>
      </c>
      <c r="I8" s="152" t="s">
        <v>2911</v>
      </c>
      <c r="J8" s="151" t="s">
        <v>171</v>
      </c>
      <c r="K8" s="162" t="s">
        <v>2140</v>
      </c>
      <c r="L8" s="152" t="str">
        <f>VLOOKUP(K8,CódigosRetorno!$A$2:$B$1683,2,FALSE)</f>
        <v>El ID debe coincidir con el nombre del archivo</v>
      </c>
      <c r="M8" s="144" t="s">
        <v>424</v>
      </c>
      <c r="N8" s="144" t="s">
        <v>163</v>
      </c>
      <c r="O8" s="299"/>
    </row>
    <row r="9" spans="1:15" x14ac:dyDescent="0.3">
      <c r="A9" s="299"/>
      <c r="B9" s="1008"/>
      <c r="C9" s="974"/>
      <c r="D9" s="1000"/>
      <c r="E9" s="1008"/>
      <c r="F9" s="975"/>
      <c r="G9" s="1036"/>
      <c r="H9" s="974"/>
      <c r="I9" s="152" t="s">
        <v>2855</v>
      </c>
      <c r="J9" s="151" t="s">
        <v>171</v>
      </c>
      <c r="K9" s="162" t="s">
        <v>2002</v>
      </c>
      <c r="L9" s="152" t="str">
        <f>VLOOKUP(K9,CódigosRetorno!$A$2:$B$1683,2,FALSE)</f>
        <v>El archivo de comunicacion de baja ya fue presentado anteriormente</v>
      </c>
      <c r="M9" s="144" t="s">
        <v>185</v>
      </c>
      <c r="N9" s="144" t="s">
        <v>163</v>
      </c>
      <c r="O9" s="299"/>
    </row>
    <row r="10" spans="1:15" ht="24" customHeight="1" x14ac:dyDescent="0.3">
      <c r="A10" s="299"/>
      <c r="B10" s="1008">
        <f>B8+1</f>
        <v>4</v>
      </c>
      <c r="C10" s="974" t="s">
        <v>128</v>
      </c>
      <c r="D10" s="999" t="s">
        <v>3</v>
      </c>
      <c r="E10" s="1008" t="s">
        <v>4</v>
      </c>
      <c r="F10" s="975" t="s">
        <v>20</v>
      </c>
      <c r="G10" s="1036" t="s">
        <v>21</v>
      </c>
      <c r="H10" s="974" t="s">
        <v>129</v>
      </c>
      <c r="I10" s="152" t="s">
        <v>2912</v>
      </c>
      <c r="J10" s="151" t="s">
        <v>171</v>
      </c>
      <c r="K10" s="162" t="s">
        <v>1979</v>
      </c>
      <c r="L10" s="152" t="str">
        <f>VLOOKUP(K10,CódigosRetorno!$A$2:$B$1683,2,FALSE)</f>
        <v>La fecha de generación del resumen debe ser igual a la fecha consignada en el nombre del archivo</v>
      </c>
      <c r="M10" s="151" t="s">
        <v>424</v>
      </c>
      <c r="N10" s="144" t="s">
        <v>163</v>
      </c>
      <c r="O10" s="299"/>
    </row>
    <row r="11" spans="1:15" x14ac:dyDescent="0.3">
      <c r="A11" s="299"/>
      <c r="B11" s="1008"/>
      <c r="C11" s="974"/>
      <c r="D11" s="1000"/>
      <c r="E11" s="1008"/>
      <c r="F11" s="975"/>
      <c r="G11" s="1036"/>
      <c r="H11" s="974"/>
      <c r="I11" s="152" t="s">
        <v>2920</v>
      </c>
      <c r="J11" s="151" t="s">
        <v>171</v>
      </c>
      <c r="K11" s="162" t="s">
        <v>2031</v>
      </c>
      <c r="L11" s="152" t="str">
        <f>VLOOKUP(K11,CódigosRetorno!$A$2:$B$1683,2,FALSE)</f>
        <v>La fecha del IssueDate no debe ser mayor a la fecha de recepción</v>
      </c>
      <c r="M11" s="151" t="s">
        <v>424</v>
      </c>
      <c r="N11" s="144" t="s">
        <v>163</v>
      </c>
      <c r="O11" s="299"/>
    </row>
    <row r="12" spans="1:15" ht="24" customHeight="1" x14ac:dyDescent="0.3">
      <c r="A12" s="299"/>
      <c r="B12" s="144">
        <f>+B10+1</f>
        <v>5</v>
      </c>
      <c r="C12" s="148" t="s">
        <v>114</v>
      </c>
      <c r="D12" s="144" t="s">
        <v>3</v>
      </c>
      <c r="E12" s="149" t="s">
        <v>4</v>
      </c>
      <c r="F12" s="145" t="s">
        <v>20</v>
      </c>
      <c r="G12" s="156" t="s">
        <v>21</v>
      </c>
      <c r="H12" s="148" t="s">
        <v>115</v>
      </c>
      <c r="I12" s="152" t="s">
        <v>2921</v>
      </c>
      <c r="J12" s="728" t="s">
        <v>171</v>
      </c>
      <c r="K12" s="722" t="s">
        <v>1631</v>
      </c>
      <c r="L12" s="152" t="str">
        <f>VLOOKUP(K12,CódigosRetorno!$A$2:$B$1683,2,FALSE)</f>
        <v>La fecha de generación de la comunicación/resumen debe ser mayor o igual a la fecha de generación/emisión de los documentos</v>
      </c>
      <c r="M12" s="144" t="s">
        <v>424</v>
      </c>
      <c r="N12" s="144" t="s">
        <v>163</v>
      </c>
      <c r="O12" s="299"/>
    </row>
    <row r="13" spans="1:15" x14ac:dyDescent="0.3">
      <c r="A13" s="299"/>
      <c r="B13" s="144">
        <f>B12+1</f>
        <v>6</v>
      </c>
      <c r="C13" s="152" t="s">
        <v>39</v>
      </c>
      <c r="D13" s="144" t="s">
        <v>3</v>
      </c>
      <c r="E13" s="144" t="s">
        <v>4</v>
      </c>
      <c r="F13" s="151" t="s">
        <v>22</v>
      </c>
      <c r="G13" s="144" t="s">
        <v>163</v>
      </c>
      <c r="H13" s="152" t="s">
        <v>163</v>
      </c>
      <c r="I13" s="152" t="s">
        <v>3062</v>
      </c>
      <c r="J13" s="160" t="s">
        <v>163</v>
      </c>
      <c r="K13" s="160" t="s">
        <v>163</v>
      </c>
      <c r="L13" s="152" t="str">
        <f>VLOOKUP(K13,CódigosRetorno!$A$2:$B$1683,2,FALSE)</f>
        <v>-</v>
      </c>
      <c r="M13" s="151"/>
      <c r="N13" s="151" t="s">
        <v>163</v>
      </c>
      <c r="O13" s="299"/>
    </row>
    <row r="14" spans="1:15" ht="24" x14ac:dyDescent="0.3">
      <c r="A14" s="299"/>
      <c r="B14" s="1008">
        <f>+B13+1</f>
        <v>7</v>
      </c>
      <c r="C14" s="582" t="s">
        <v>6</v>
      </c>
      <c r="D14" s="999" t="s">
        <v>3</v>
      </c>
      <c r="E14" s="1008" t="s">
        <v>4</v>
      </c>
      <c r="F14" s="585" t="s">
        <v>7</v>
      </c>
      <c r="G14" s="591"/>
      <c r="H14" s="582" t="s">
        <v>2915</v>
      </c>
      <c r="I14" s="152" t="s">
        <v>2910</v>
      </c>
      <c r="J14" s="151" t="s">
        <v>171</v>
      </c>
      <c r="K14" s="162" t="s">
        <v>2388</v>
      </c>
      <c r="L14" s="152" t="str">
        <f>VLOOKUP(K14,CódigosRetorno!$A$2:$B$1683,2,FALSE)</f>
        <v>Número de RUC del nombre del archivo no coincide con el consignado en el contenido del archivo XML</v>
      </c>
      <c r="M14" s="144" t="s">
        <v>424</v>
      </c>
      <c r="N14" s="144" t="s">
        <v>163</v>
      </c>
      <c r="O14" s="299"/>
    </row>
    <row r="15" spans="1:15" x14ac:dyDescent="0.3">
      <c r="A15" s="299"/>
      <c r="B15" s="1008"/>
      <c r="C15" s="974" t="s">
        <v>2918</v>
      </c>
      <c r="D15" s="1006"/>
      <c r="E15" s="1008"/>
      <c r="F15" s="975" t="s">
        <v>10</v>
      </c>
      <c r="G15" s="1036" t="s">
        <v>5701</v>
      </c>
      <c r="H15" s="974" t="s">
        <v>2916</v>
      </c>
      <c r="I15" s="102" t="s">
        <v>2854</v>
      </c>
      <c r="J15" s="151" t="s">
        <v>171</v>
      </c>
      <c r="K15" s="162" t="s">
        <v>2049</v>
      </c>
      <c r="L15" s="152" t="str">
        <f>VLOOKUP(K15,CódigosRetorno!$A$2:$B$1683,2,FALSE)</f>
        <v>El XML no contiene el tag AdditionalAccountID del emisor del documento</v>
      </c>
      <c r="M15" s="144" t="s">
        <v>424</v>
      </c>
      <c r="N15" s="144" t="s">
        <v>163</v>
      </c>
      <c r="O15" s="299"/>
    </row>
    <row r="16" spans="1:15" x14ac:dyDescent="0.3">
      <c r="A16" s="299"/>
      <c r="B16" s="1008"/>
      <c r="C16" s="974"/>
      <c r="D16" s="1000"/>
      <c r="E16" s="1008"/>
      <c r="F16" s="975"/>
      <c r="G16" s="1036"/>
      <c r="H16" s="974"/>
      <c r="I16" s="152" t="s">
        <v>2917</v>
      </c>
      <c r="J16" s="151" t="s">
        <v>171</v>
      </c>
      <c r="K16" s="162" t="s">
        <v>2050</v>
      </c>
      <c r="L16" s="152" t="str">
        <f>VLOOKUP(K16,CódigosRetorno!$A$2:$B$1683,2,FALSE)</f>
        <v>AdditionalAccountID - El dato ingresado no cumple con el estandar</v>
      </c>
      <c r="M16" s="144" t="s">
        <v>424</v>
      </c>
      <c r="N16" s="144" t="s">
        <v>163</v>
      </c>
      <c r="O16" s="299"/>
    </row>
    <row r="17" spans="1:15" x14ac:dyDescent="0.3">
      <c r="A17" s="299"/>
      <c r="B17" s="1008">
        <f>+B14+1</f>
        <v>8</v>
      </c>
      <c r="C17" s="974" t="s">
        <v>65</v>
      </c>
      <c r="D17" s="999" t="s">
        <v>3</v>
      </c>
      <c r="E17" s="1008" t="s">
        <v>4</v>
      </c>
      <c r="F17" s="975" t="s">
        <v>5</v>
      </c>
      <c r="G17" s="1036"/>
      <c r="H17" s="974" t="s">
        <v>113</v>
      </c>
      <c r="I17" s="102" t="s">
        <v>2854</v>
      </c>
      <c r="J17" s="151" t="s">
        <v>171</v>
      </c>
      <c r="K17" s="162" t="s">
        <v>782</v>
      </c>
      <c r="L17" s="152" t="str">
        <f>VLOOKUP(K17,CódigosRetorno!$A$2:$B$1683,2,FALSE)</f>
        <v>El XML no contiene el tag RegistrationName del emisor del documento</v>
      </c>
      <c r="M17" s="144" t="s">
        <v>424</v>
      </c>
      <c r="N17" s="144" t="s">
        <v>163</v>
      </c>
      <c r="O17" s="299"/>
    </row>
    <row r="18" spans="1:15" ht="36" x14ac:dyDescent="0.3">
      <c r="A18" s="299"/>
      <c r="B18" s="1008"/>
      <c r="C18" s="974"/>
      <c r="D18" s="1000"/>
      <c r="E18" s="1008"/>
      <c r="F18" s="975"/>
      <c r="G18" s="1036"/>
      <c r="H18" s="974"/>
      <c r="I18" s="152" t="s">
        <v>6512</v>
      </c>
      <c r="J18" s="151" t="s">
        <v>171</v>
      </c>
      <c r="K18" s="162" t="s">
        <v>783</v>
      </c>
      <c r="L18" s="152" t="str">
        <f>VLOOKUP(K18,CódigosRetorno!$A$2:$B$1683,2,FALSE)</f>
        <v>RegistrationName - El dato ingresado no cumple con el estandar</v>
      </c>
      <c r="M18" s="144" t="s">
        <v>424</v>
      </c>
      <c r="N18" s="144" t="s">
        <v>163</v>
      </c>
      <c r="O18" s="299"/>
    </row>
    <row r="19" spans="1:15" x14ac:dyDescent="0.3">
      <c r="A19" s="299"/>
      <c r="B19" s="187" t="s">
        <v>2919</v>
      </c>
      <c r="C19" s="179"/>
      <c r="D19" s="184"/>
      <c r="E19" s="184"/>
      <c r="F19" s="186"/>
      <c r="G19" s="190"/>
      <c r="H19" s="179"/>
      <c r="I19" s="188"/>
      <c r="J19" s="186"/>
      <c r="K19" s="190" t="s">
        <v>163</v>
      </c>
      <c r="L19" s="179" t="str">
        <f>VLOOKUP(K19,CódigosRetorno!$A$2:$B$1683,2,FALSE)</f>
        <v>-</v>
      </c>
      <c r="M19" s="144"/>
      <c r="N19" s="184"/>
      <c r="O19" s="299"/>
    </row>
    <row r="20" spans="1:15" ht="24" customHeight="1" x14ac:dyDescent="0.3">
      <c r="A20" s="299"/>
      <c r="B20" s="1008">
        <f>+B17+1</f>
        <v>9</v>
      </c>
      <c r="C20" s="974" t="s">
        <v>123</v>
      </c>
      <c r="D20" s="999" t="s">
        <v>97</v>
      </c>
      <c r="E20" s="1008" t="s">
        <v>4</v>
      </c>
      <c r="F20" s="975" t="s">
        <v>103</v>
      </c>
      <c r="G20" s="1036"/>
      <c r="H20" s="974" t="s">
        <v>124</v>
      </c>
      <c r="I20" s="152" t="s">
        <v>3136</v>
      </c>
      <c r="J20" s="151" t="s">
        <v>171</v>
      </c>
      <c r="K20" s="162" t="s">
        <v>2025</v>
      </c>
      <c r="L20" s="152" t="str">
        <f>VLOOKUP(K20,CódigosRetorno!$A$2:$B$1683,2,FALSE)</f>
        <v>El tag LineID de VoidedDocumentsLine esta vacío</v>
      </c>
      <c r="M20" s="144" t="s">
        <v>424</v>
      </c>
      <c r="N20" s="144" t="s">
        <v>163</v>
      </c>
      <c r="O20" s="299"/>
    </row>
    <row r="21" spans="1:15" x14ac:dyDescent="0.3">
      <c r="A21" s="299"/>
      <c r="B21" s="1008"/>
      <c r="C21" s="974"/>
      <c r="D21" s="1006"/>
      <c r="E21" s="1008"/>
      <c r="F21" s="975"/>
      <c r="G21" s="1036"/>
      <c r="H21" s="974"/>
      <c r="I21" s="152" t="s">
        <v>2928</v>
      </c>
      <c r="J21" s="151" t="s">
        <v>171</v>
      </c>
      <c r="K21" s="162" t="s">
        <v>2027</v>
      </c>
      <c r="L21" s="152" t="str">
        <f>VLOOKUP(K21,CódigosRetorno!$A$2:$B$1683,2,FALSE)</f>
        <v>LineID - El dato ingresado no cumple con el estandar</v>
      </c>
      <c r="M21" s="144" t="s">
        <v>424</v>
      </c>
      <c r="N21" s="144" t="s">
        <v>163</v>
      </c>
      <c r="O21" s="299"/>
    </row>
    <row r="22" spans="1:15" x14ac:dyDescent="0.3">
      <c r="A22" s="299"/>
      <c r="B22" s="1008"/>
      <c r="C22" s="974"/>
      <c r="D22" s="1006"/>
      <c r="E22" s="1008"/>
      <c r="F22" s="975"/>
      <c r="G22" s="1036"/>
      <c r="H22" s="974"/>
      <c r="I22" s="152" t="s">
        <v>2922</v>
      </c>
      <c r="J22" s="151" t="s">
        <v>171</v>
      </c>
      <c r="K22" s="162" t="s">
        <v>2026</v>
      </c>
      <c r="L22" s="152" t="str">
        <f>VLOOKUP(K22,CódigosRetorno!$A$2:$B$1683,2,FALSE)</f>
        <v>LineID - El dato ingresado debe ser correlativo mayor a cero</v>
      </c>
      <c r="M22" s="144" t="s">
        <v>424</v>
      </c>
      <c r="N22" s="144" t="s">
        <v>163</v>
      </c>
      <c r="O22" s="299"/>
    </row>
    <row r="23" spans="1:15" x14ac:dyDescent="0.3">
      <c r="A23" s="299"/>
      <c r="B23" s="1008"/>
      <c r="C23" s="974"/>
      <c r="D23" s="1000"/>
      <c r="E23" s="1008"/>
      <c r="F23" s="975"/>
      <c r="G23" s="1036"/>
      <c r="H23" s="974"/>
      <c r="I23" s="576" t="s">
        <v>6430</v>
      </c>
      <c r="J23" s="571" t="s">
        <v>171</v>
      </c>
      <c r="K23" s="374" t="s">
        <v>1544</v>
      </c>
      <c r="L23" s="152" t="str">
        <f>VLOOKUP(K23,CódigosRetorno!$A$2:$B$1683,2,FALSE)</f>
        <v>El número de ítem no puede estar duplicado.</v>
      </c>
      <c r="M23" s="144" t="s">
        <v>424</v>
      </c>
      <c r="N23" s="144" t="s">
        <v>163</v>
      </c>
      <c r="O23" s="299"/>
    </row>
    <row r="24" spans="1:15" x14ac:dyDescent="0.3">
      <c r="A24" s="299"/>
      <c r="B24" s="1008">
        <f>+B20+1</f>
        <v>10</v>
      </c>
      <c r="C24" s="974" t="s">
        <v>116</v>
      </c>
      <c r="D24" s="999" t="s">
        <v>97</v>
      </c>
      <c r="E24" s="1008" t="s">
        <v>4</v>
      </c>
      <c r="F24" s="975" t="s">
        <v>9</v>
      </c>
      <c r="G24" s="1036" t="s">
        <v>5704</v>
      </c>
      <c r="H24" s="974" t="s">
        <v>2923</v>
      </c>
      <c r="I24" s="152" t="s">
        <v>3136</v>
      </c>
      <c r="J24" s="151" t="s">
        <v>171</v>
      </c>
      <c r="K24" s="162" t="s">
        <v>2023</v>
      </c>
      <c r="L24" s="152" t="str">
        <f>VLOOKUP(K24,CódigosRetorno!$A$2:$B$1683,2,FALSE)</f>
        <v>El tag DocumentTypeCode es vacío</v>
      </c>
      <c r="M24" s="144" t="s">
        <v>424</v>
      </c>
      <c r="N24" s="144" t="s">
        <v>163</v>
      </c>
      <c r="O24" s="299"/>
    </row>
    <row r="25" spans="1:15" x14ac:dyDescent="0.3">
      <c r="A25" s="299"/>
      <c r="B25" s="1008"/>
      <c r="C25" s="974"/>
      <c r="D25" s="1000"/>
      <c r="E25" s="1008"/>
      <c r="F25" s="975"/>
      <c r="G25" s="1036"/>
      <c r="H25" s="974"/>
      <c r="I25" s="720" t="s">
        <v>6770</v>
      </c>
      <c r="J25" s="728" t="s">
        <v>171</v>
      </c>
      <c r="K25" s="722" t="s">
        <v>2024</v>
      </c>
      <c r="L25" s="586" t="str">
        <f>VLOOKUP(K25,CódigosRetorno!$A$2:$B$1683,2,FALSE)</f>
        <v>DocumentTypeCode - El valor del tipo de documento es invalido</v>
      </c>
      <c r="M25" s="583" t="s">
        <v>424</v>
      </c>
      <c r="N25" s="583" t="s">
        <v>163</v>
      </c>
      <c r="O25" s="299"/>
    </row>
    <row r="26" spans="1:15" ht="24" customHeight="1" x14ac:dyDescent="0.3">
      <c r="A26" s="299"/>
      <c r="B26" s="999">
        <f>+B24+1</f>
        <v>11</v>
      </c>
      <c r="C26" s="980" t="s">
        <v>117</v>
      </c>
      <c r="D26" s="999" t="s">
        <v>97</v>
      </c>
      <c r="E26" s="999" t="s">
        <v>4</v>
      </c>
      <c r="F26" s="969" t="s">
        <v>40</v>
      </c>
      <c r="G26" s="1034"/>
      <c r="H26" s="980" t="s">
        <v>118</v>
      </c>
      <c r="I26" s="152" t="s">
        <v>3136</v>
      </c>
      <c r="J26" s="151" t="s">
        <v>171</v>
      </c>
      <c r="K26" s="162" t="s">
        <v>2021</v>
      </c>
      <c r="L26" s="152" t="str">
        <f>VLOOKUP(K26,CódigosRetorno!$A$2:$B$1683,2,FALSE)</f>
        <v>El tag DocumentSerialID es vacío</v>
      </c>
      <c r="M26" s="144" t="s">
        <v>424</v>
      </c>
      <c r="N26" s="144" t="s">
        <v>163</v>
      </c>
      <c r="O26" s="299"/>
    </row>
    <row r="27" spans="1:15" ht="24" x14ac:dyDescent="0.3">
      <c r="A27" s="299"/>
      <c r="B27" s="1006"/>
      <c r="C27" s="997"/>
      <c r="D27" s="1006"/>
      <c r="E27" s="1006"/>
      <c r="F27" s="996"/>
      <c r="G27" s="1035"/>
      <c r="H27" s="997"/>
      <c r="I27" s="720" t="s">
        <v>6555</v>
      </c>
      <c r="J27" s="728" t="s">
        <v>171</v>
      </c>
      <c r="K27" s="758" t="s">
        <v>2022</v>
      </c>
      <c r="L27" s="152" t="str">
        <f>VLOOKUP(K27,CódigosRetorno!$A$2:$B$1683,2,FALSE)</f>
        <v>El dato ingresado  no cumple con el patron SERIE</v>
      </c>
      <c r="M27" s="144"/>
      <c r="N27" s="144" t="s">
        <v>163</v>
      </c>
      <c r="O27" s="299"/>
    </row>
    <row r="28" spans="1:15" ht="36" x14ac:dyDescent="0.3">
      <c r="A28" s="299"/>
      <c r="B28" s="1006"/>
      <c r="C28" s="997"/>
      <c r="D28" s="1006"/>
      <c r="E28" s="1006"/>
      <c r="F28" s="996"/>
      <c r="G28" s="1035"/>
      <c r="H28" s="997"/>
      <c r="I28" s="920" t="s">
        <v>7145</v>
      </c>
      <c r="J28" s="921" t="s">
        <v>171</v>
      </c>
      <c r="K28" s="922" t="s">
        <v>6557</v>
      </c>
      <c r="L28" s="920" t="str">
        <f>VLOOKUP(K28,CódigosRetorno!$A$2:$B$1683,2,FALSE)</f>
        <v>No puede dar de baja 'Recibos de servicios publicos' por SEE-Desde los sistemas del contribuyente</v>
      </c>
      <c r="M28" s="583"/>
      <c r="N28" s="583" t="s">
        <v>163</v>
      </c>
      <c r="O28" s="299"/>
    </row>
    <row r="29" spans="1:15" ht="36" x14ac:dyDescent="0.3">
      <c r="A29" s="299"/>
      <c r="B29" s="1006"/>
      <c r="C29" s="997"/>
      <c r="D29" s="1006"/>
      <c r="E29" s="1006"/>
      <c r="F29" s="996"/>
      <c r="G29" s="1035"/>
      <c r="H29" s="997"/>
      <c r="I29" s="496" t="s">
        <v>6772</v>
      </c>
      <c r="J29" s="630" t="s">
        <v>171</v>
      </c>
      <c r="K29" s="746" t="s">
        <v>2022</v>
      </c>
      <c r="L29" s="152" t="str">
        <f>VLOOKUP(K29,CódigosRetorno!$A$2:$B$1683,2,FALSE)</f>
        <v>El dato ingresado  no cumple con el patron SERIE</v>
      </c>
      <c r="M29" s="144"/>
      <c r="N29" s="144" t="s">
        <v>163</v>
      </c>
      <c r="O29" s="299"/>
    </row>
    <row r="30" spans="1:15" ht="24" x14ac:dyDescent="0.3">
      <c r="A30" s="299"/>
      <c r="B30" s="1006"/>
      <c r="C30" s="997"/>
      <c r="D30" s="1006"/>
      <c r="E30" s="1006"/>
      <c r="F30" s="996"/>
      <c r="G30" s="1035"/>
      <c r="H30" s="997"/>
      <c r="I30" s="720" t="s">
        <v>6771</v>
      </c>
      <c r="J30" s="728" t="s">
        <v>171</v>
      </c>
      <c r="K30" s="758" t="s">
        <v>2022</v>
      </c>
      <c r="L30" s="733" t="str">
        <f>VLOOKUP(K30,CódigosRetorno!$A$2:$B$1683,2,FALSE)</f>
        <v>El dato ingresado  no cumple con el patron SERIE</v>
      </c>
      <c r="M30" s="734"/>
      <c r="N30" s="734" t="s">
        <v>163</v>
      </c>
      <c r="O30" s="299"/>
    </row>
    <row r="31" spans="1:15" ht="48" x14ac:dyDescent="0.3">
      <c r="A31" s="299"/>
      <c r="B31" s="1006"/>
      <c r="C31" s="997"/>
      <c r="D31" s="1006"/>
      <c r="E31" s="1006"/>
      <c r="F31" s="996"/>
      <c r="G31" s="1035"/>
      <c r="H31" s="997"/>
      <c r="I31" s="152" t="s">
        <v>4747</v>
      </c>
      <c r="J31" s="151" t="s">
        <v>171</v>
      </c>
      <c r="K31" s="79" t="s">
        <v>2022</v>
      </c>
      <c r="L31" s="152" t="str">
        <f>VLOOKUP(K31,CódigosRetorno!$A$2:$B$1683,2,FALSE)</f>
        <v>El dato ingresado  no cumple con el patron SERIE</v>
      </c>
      <c r="M31" s="144"/>
      <c r="N31" s="144" t="s">
        <v>163</v>
      </c>
      <c r="O31" s="299"/>
    </row>
    <row r="32" spans="1:15" ht="24" customHeight="1" x14ac:dyDescent="0.3">
      <c r="A32" s="299"/>
      <c r="B32" s="999">
        <f>+B26+1</f>
        <v>12</v>
      </c>
      <c r="C32" s="980" t="s">
        <v>119</v>
      </c>
      <c r="D32" s="999" t="s">
        <v>97</v>
      </c>
      <c r="E32" s="999" t="s">
        <v>4</v>
      </c>
      <c r="F32" s="969" t="s">
        <v>98</v>
      </c>
      <c r="G32" s="1034"/>
      <c r="H32" s="980" t="s">
        <v>120</v>
      </c>
      <c r="I32" s="152" t="s">
        <v>3136</v>
      </c>
      <c r="J32" s="151" t="s">
        <v>171</v>
      </c>
      <c r="K32" s="162" t="s">
        <v>2019</v>
      </c>
      <c r="L32" s="152" t="str">
        <f>VLOOKUP(K32,CódigosRetorno!$A$2:$B$1683,2,FALSE)</f>
        <v>El tag DocumentNumberID esta vacío</v>
      </c>
      <c r="M32" s="144" t="s">
        <v>424</v>
      </c>
      <c r="N32" s="144" t="s">
        <v>163</v>
      </c>
      <c r="O32" s="299"/>
    </row>
    <row r="33" spans="1:15" ht="24" x14ac:dyDescent="0.3">
      <c r="A33" s="299"/>
      <c r="B33" s="1006"/>
      <c r="C33" s="997"/>
      <c r="D33" s="1006"/>
      <c r="E33" s="1006"/>
      <c r="F33" s="996"/>
      <c r="G33" s="1035"/>
      <c r="H33" s="997"/>
      <c r="I33" s="152" t="s">
        <v>2924</v>
      </c>
      <c r="J33" s="151" t="s">
        <v>171</v>
      </c>
      <c r="K33" s="162" t="s">
        <v>2020</v>
      </c>
      <c r="L33" s="152" t="str">
        <f>VLOOKUP(K33,CódigosRetorno!$A$2:$B$1683,2,FALSE)</f>
        <v>El dato ingresado en DocumentNumberID debe ser numerico y como maximo de 8 digitos</v>
      </c>
      <c r="M33" s="144" t="s">
        <v>424</v>
      </c>
      <c r="N33" s="144" t="s">
        <v>163</v>
      </c>
      <c r="O33" s="299"/>
    </row>
    <row r="34" spans="1:15" ht="24" x14ac:dyDescent="0.3">
      <c r="A34" s="299"/>
      <c r="B34" s="1006"/>
      <c r="C34" s="997"/>
      <c r="D34" s="1006"/>
      <c r="E34" s="1006"/>
      <c r="F34" s="996"/>
      <c r="G34" s="1035"/>
      <c r="H34" s="997"/>
      <c r="I34" s="577" t="s">
        <v>6431</v>
      </c>
      <c r="J34" s="571" t="s">
        <v>171</v>
      </c>
      <c r="K34" s="374" t="s">
        <v>1977</v>
      </c>
      <c r="L34" s="152" t="str">
        <f>VLOOKUP(K34,CódigosRetorno!$A$2:$B$1683,2,FALSE)</f>
        <v>Los documentos informados en el archivo XML se encuentran duplicados</v>
      </c>
      <c r="M34" s="144" t="s">
        <v>185</v>
      </c>
      <c r="N34" s="144" t="s">
        <v>163</v>
      </c>
      <c r="O34" s="299"/>
    </row>
    <row r="35" spans="1:15" ht="36" x14ac:dyDescent="0.3">
      <c r="A35" s="299"/>
      <c r="B35" s="1006"/>
      <c r="C35" s="997"/>
      <c r="D35" s="1006"/>
      <c r="E35" s="1006"/>
      <c r="F35" s="996"/>
      <c r="G35" s="1035"/>
      <c r="H35" s="997"/>
      <c r="I35" s="152" t="s">
        <v>6534</v>
      </c>
      <c r="J35" s="923" t="s">
        <v>171</v>
      </c>
      <c r="K35" s="922" t="s">
        <v>2231</v>
      </c>
      <c r="L35" s="152" t="str">
        <f>VLOOKUP(K35,CódigosRetorno!$A$2:$B$1683,2,FALSE)</f>
        <v>Comprobante a dar de baja no se encuentra registrado en SUNAT</v>
      </c>
      <c r="M35" s="144" t="s">
        <v>185</v>
      </c>
      <c r="N35" s="151" t="s">
        <v>2926</v>
      </c>
      <c r="O35" s="299"/>
    </row>
    <row r="36" spans="1:15" ht="36" x14ac:dyDescent="0.3">
      <c r="A36" s="299"/>
      <c r="B36" s="1006"/>
      <c r="C36" s="997"/>
      <c r="D36" s="1006"/>
      <c r="E36" s="1006"/>
      <c r="F36" s="996"/>
      <c r="G36" s="1035"/>
      <c r="H36" s="997"/>
      <c r="I36" s="720" t="s">
        <v>6773</v>
      </c>
      <c r="J36" s="728" t="s">
        <v>171</v>
      </c>
      <c r="K36" s="722" t="s">
        <v>2231</v>
      </c>
      <c r="L36" s="733" t="str">
        <f>VLOOKUP(K36,CódigosRetorno!$A$2:$B$1683,2,FALSE)</f>
        <v>Comprobante a dar de baja no se encuentra registrado en SUNAT</v>
      </c>
      <c r="M36" s="734"/>
      <c r="N36" s="732" t="s">
        <v>2926</v>
      </c>
      <c r="O36" s="299"/>
    </row>
    <row r="37" spans="1:15" ht="36" x14ac:dyDescent="0.3">
      <c r="A37" s="299"/>
      <c r="B37" s="1006"/>
      <c r="C37" s="997"/>
      <c r="D37" s="1006"/>
      <c r="E37" s="1006"/>
      <c r="F37" s="996"/>
      <c r="G37" s="1035"/>
      <c r="H37" s="997"/>
      <c r="I37" s="720" t="s">
        <v>6774</v>
      </c>
      <c r="J37" s="728" t="s">
        <v>171</v>
      </c>
      <c r="K37" s="722" t="s">
        <v>3160</v>
      </c>
      <c r="L37" s="152" t="str">
        <f>VLOOKUP(K37,CódigosRetorno!$A$2:$B$1683,2,FALSE)</f>
        <v>Comprobante de Servicio Publico no se encuenta registrado en sunat</v>
      </c>
      <c r="M37" s="144" t="s">
        <v>185</v>
      </c>
      <c r="N37" s="151" t="s">
        <v>2926</v>
      </c>
      <c r="O37" s="299"/>
    </row>
    <row r="38" spans="1:15" ht="36" x14ac:dyDescent="0.3">
      <c r="A38" s="299"/>
      <c r="B38" s="1006"/>
      <c r="C38" s="997"/>
      <c r="D38" s="1006"/>
      <c r="E38" s="1006"/>
      <c r="F38" s="996"/>
      <c r="G38" s="1035"/>
      <c r="H38" s="997"/>
      <c r="I38" s="152" t="s">
        <v>6535</v>
      </c>
      <c r="J38" s="151" t="s">
        <v>171</v>
      </c>
      <c r="K38" s="162" t="s">
        <v>1912</v>
      </c>
      <c r="L38" s="152" t="str">
        <f>VLOOKUP(K38,CódigosRetorno!$A$2:$B$1683,2,FALSE)</f>
        <v>El documento a dar de baja se encuentra rechazado</v>
      </c>
      <c r="M38" s="144" t="s">
        <v>185</v>
      </c>
      <c r="N38" s="151" t="s">
        <v>2926</v>
      </c>
      <c r="O38" s="299"/>
    </row>
    <row r="39" spans="1:15" ht="36" x14ac:dyDescent="0.3">
      <c r="A39" s="299"/>
      <c r="B39" s="1006"/>
      <c r="C39" s="997"/>
      <c r="D39" s="1006"/>
      <c r="E39" s="1006"/>
      <c r="F39" s="996"/>
      <c r="G39" s="1035"/>
      <c r="H39" s="997"/>
      <c r="I39" s="152" t="s">
        <v>6536</v>
      </c>
      <c r="J39" s="151" t="s">
        <v>171</v>
      </c>
      <c r="K39" s="162" t="s">
        <v>2003</v>
      </c>
      <c r="L39" s="152" t="str">
        <f>VLOOKUP(K39,CódigosRetorno!$A$2:$B$1683,2,FALSE)</f>
        <v>Existe documento ya informado anteriormente en una comunicacion de baja</v>
      </c>
      <c r="M39" s="144" t="s">
        <v>185</v>
      </c>
      <c r="N39" s="151" t="s">
        <v>2926</v>
      </c>
      <c r="O39" s="299"/>
    </row>
    <row r="40" spans="1:15" ht="48" x14ac:dyDescent="0.3">
      <c r="A40" s="299"/>
      <c r="B40" s="1006"/>
      <c r="C40" s="997"/>
      <c r="D40" s="1006"/>
      <c r="E40" s="1006"/>
      <c r="F40" s="996"/>
      <c r="G40" s="1035"/>
      <c r="H40" s="997"/>
      <c r="I40" s="924" t="s">
        <v>7146</v>
      </c>
      <c r="J40" s="921" t="s">
        <v>171</v>
      </c>
      <c r="K40" s="921" t="s">
        <v>3202</v>
      </c>
      <c r="L40" s="530" t="str">
        <f>VLOOKUP(K40,CódigosRetorno!$A$2:$B$1683,2,FALSE)</f>
        <v>El comprobante no puede ser dado de baja por exceder el plazo desde su fecha de recepcion</v>
      </c>
      <c r="M40" s="531"/>
      <c r="N40" s="529" t="s">
        <v>163</v>
      </c>
      <c r="O40" s="299"/>
    </row>
    <row r="41" spans="1:15" ht="52.5" customHeight="1" x14ac:dyDescent="0.3">
      <c r="A41" s="299"/>
      <c r="B41" s="1006"/>
      <c r="C41" s="997"/>
      <c r="D41" s="1006"/>
      <c r="E41" s="1006"/>
      <c r="F41" s="996"/>
      <c r="G41" s="1035"/>
      <c r="H41" s="997"/>
      <c r="I41" s="152" t="s">
        <v>4745</v>
      </c>
      <c r="J41" s="151" t="s">
        <v>171</v>
      </c>
      <c r="K41" s="162" t="s">
        <v>1951</v>
      </c>
      <c r="L41" s="152" t="str">
        <f>VLOOKUP(K41,CódigosRetorno!$A$2:$B$1683,2,FALSE)</f>
        <v>Fecha de emision del comprobante no coincide con la fecha de emision consignada en la comunicación</v>
      </c>
      <c r="M41" s="144" t="s">
        <v>185</v>
      </c>
      <c r="N41" s="151" t="s">
        <v>2926</v>
      </c>
      <c r="O41" s="299"/>
    </row>
    <row r="42" spans="1:15" ht="57" customHeight="1" x14ac:dyDescent="0.3">
      <c r="A42" s="299"/>
      <c r="B42" s="1006"/>
      <c r="C42" s="997"/>
      <c r="D42" s="1000"/>
      <c r="E42" s="1006"/>
      <c r="F42" s="996"/>
      <c r="G42" s="1035"/>
      <c r="H42" s="997"/>
      <c r="I42" s="152" t="s">
        <v>4568</v>
      </c>
      <c r="J42" s="151" t="s">
        <v>171</v>
      </c>
      <c r="K42" s="162" t="s">
        <v>1951</v>
      </c>
      <c r="L42" s="152" t="str">
        <f>VLOOKUP(K42,CódigosRetorno!$A$2:$B$1683,2,FALSE)</f>
        <v>Fecha de emision del comprobante no coincide con la fecha de emision consignada en la comunicación</v>
      </c>
      <c r="M42" s="144" t="s">
        <v>185</v>
      </c>
      <c r="N42" s="151" t="s">
        <v>2926</v>
      </c>
      <c r="O42" s="299"/>
    </row>
    <row r="43" spans="1:15" ht="24" customHeight="1" x14ac:dyDescent="0.3">
      <c r="A43" s="299"/>
      <c r="B43" s="999">
        <f>+B32+1</f>
        <v>13</v>
      </c>
      <c r="C43" s="1004" t="s">
        <v>121</v>
      </c>
      <c r="D43" s="999" t="s">
        <v>97</v>
      </c>
      <c r="E43" s="999" t="s">
        <v>4</v>
      </c>
      <c r="F43" s="969" t="s">
        <v>5</v>
      </c>
      <c r="G43" s="1034"/>
      <c r="H43" s="980" t="s">
        <v>122</v>
      </c>
      <c r="I43" s="152" t="s">
        <v>3136</v>
      </c>
      <c r="J43" s="151" t="s">
        <v>171</v>
      </c>
      <c r="K43" s="162" t="s">
        <v>2017</v>
      </c>
      <c r="L43" s="152" t="str">
        <f>VLOOKUP(K43,CódigosRetorno!$A$2:$B$1683,2,FALSE)</f>
        <v>El tag VoidReasonDescription esta vacío</v>
      </c>
      <c r="M43" s="144" t="s">
        <v>424</v>
      </c>
      <c r="N43" s="144" t="s">
        <v>163</v>
      </c>
      <c r="O43" s="299"/>
    </row>
    <row r="44" spans="1:15" x14ac:dyDescent="0.3">
      <c r="A44" s="299"/>
      <c r="B44" s="1000"/>
      <c r="C44" s="1005"/>
      <c r="D44" s="1000"/>
      <c r="E44" s="1000"/>
      <c r="F44" s="970"/>
      <c r="G44" s="1037"/>
      <c r="H44" s="981"/>
      <c r="I44" s="152" t="s">
        <v>6514</v>
      </c>
      <c r="J44" s="151" t="s">
        <v>1075</v>
      </c>
      <c r="K44" s="162" t="s">
        <v>2018</v>
      </c>
      <c r="L44" s="152" t="str">
        <f>VLOOKUP(K44,CódigosRetorno!$A$2:$B$1683,2,FALSE)</f>
        <v>El dato ingresado en VoidReasonDescription debe contener información válida</v>
      </c>
      <c r="M44" s="144" t="s">
        <v>424</v>
      </c>
      <c r="N44" s="144" t="s">
        <v>163</v>
      </c>
      <c r="O44" s="299"/>
    </row>
    <row r="45" spans="1:15" x14ac:dyDescent="0.3">
      <c r="A45" s="299"/>
      <c r="B45" s="300"/>
      <c r="C45" s="299"/>
      <c r="D45" s="300"/>
      <c r="E45" s="300"/>
      <c r="F45" s="300"/>
      <c r="G45" s="301"/>
      <c r="H45" s="321"/>
      <c r="I45" s="321"/>
      <c r="J45" s="302"/>
      <c r="K45" s="301"/>
      <c r="L45" s="321"/>
      <c r="M45" s="300"/>
      <c r="N45" s="300"/>
      <c r="O45" s="299"/>
    </row>
    <row r="46" spans="1:15" hidden="1" x14ac:dyDescent="0.3"/>
    <row r="47" spans="1:15" hidden="1" x14ac:dyDescent="0.3"/>
    <row r="48" spans="1:15"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sheetData>
  <mergeCells count="70">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G5:G6"/>
    <mergeCell ref="B8:B9"/>
    <mergeCell ref="B5:B6"/>
    <mergeCell ref="B14:B16"/>
    <mergeCell ref="C15:C16"/>
    <mergeCell ref="G15:G16"/>
    <mergeCell ref="D8:D9"/>
    <mergeCell ref="D10:D11"/>
    <mergeCell ref="E14:E16"/>
    <mergeCell ref="F15:F16"/>
    <mergeCell ref="D14:D16"/>
    <mergeCell ref="C20:C23"/>
    <mergeCell ref="H32:H42"/>
    <mergeCell ref="G43:G44"/>
    <mergeCell ref="H43:H44"/>
    <mergeCell ref="B26:B31"/>
    <mergeCell ref="E26:E31"/>
    <mergeCell ref="C26:C31"/>
    <mergeCell ref="B32:B42"/>
    <mergeCell ref="C32:C42"/>
    <mergeCell ref="E32:E42"/>
    <mergeCell ref="F32:F42"/>
    <mergeCell ref="B43:B44"/>
    <mergeCell ref="C43:C44"/>
    <mergeCell ref="E43:E44"/>
    <mergeCell ref="F43:F44"/>
    <mergeCell ref="H26:H31"/>
    <mergeCell ref="G26:G31"/>
    <mergeCell ref="D26:D31"/>
    <mergeCell ref="D32:D42"/>
    <mergeCell ref="D43:D44"/>
    <mergeCell ref="B24:B25"/>
    <mergeCell ref="G32:G42"/>
    <mergeCell ref="F26:F31"/>
    <mergeCell ref="C24:C25"/>
    <mergeCell ref="E24:E25"/>
    <mergeCell ref="F24:F25"/>
    <mergeCell ref="G24:G25"/>
  </mergeCells>
  <pageMargins left="0.53" right="0.27559055118110237" top="1.1811023622047245" bottom="0.74803149606299213" header="0.31496062992125984" footer="0.31496062992125984"/>
  <pageSetup paperSize="9" scale="80" orientation="landscape" r:id="rId1"/>
  <ignoredErrors>
    <ignoredError sqref="K3:K11 G6 K41:K44 K37:K39 K13 K15:K18 K26:K27 K29 K31:K35 K20:K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1"/>
  <sheetViews>
    <sheetView zoomScaleNormal="100" workbookViewId="0">
      <pane xSplit="3" ySplit="2" topLeftCell="D3" activePane="bottomRight" state="frozen"/>
      <selection activeCell="C2" sqref="C2"/>
      <selection pane="topRight" activeCell="C2" sqref="C2"/>
      <selection pane="bottomLeft" activeCell="C2" sqref="C2"/>
      <selection pane="bottomRight" activeCell="A12" sqref="A12"/>
    </sheetView>
  </sheetViews>
  <sheetFormatPr baseColWidth="10" defaultColWidth="0" defaultRowHeight="14.4" zeroHeight="1" x14ac:dyDescent="0.3"/>
  <cols>
    <col min="1" max="1" width="2.5546875" customWidth="1"/>
    <col min="2" max="2" width="4.44140625" customWidth="1"/>
    <col min="3" max="3" width="28.5546875" customWidth="1"/>
    <col min="4" max="4" width="7.44140625" customWidth="1"/>
    <col min="5" max="5" width="11.44140625" customWidth="1"/>
    <col min="6" max="6" width="10" customWidth="1"/>
    <col min="7" max="7" width="14.44140625" customWidth="1"/>
    <col min="8" max="8" width="35.5546875" customWidth="1"/>
    <col min="9" max="9" width="64.44140625" customWidth="1"/>
    <col min="10" max="11" width="10" customWidth="1"/>
    <col min="12" max="12" width="57.109375" customWidth="1"/>
    <col min="13" max="13" width="11.44140625" hidden="1" customWidth="1"/>
    <col min="14" max="14" width="11.44140625" customWidth="1"/>
    <col min="15" max="15" width="7.109375" customWidth="1"/>
    <col min="16" max="18" width="11.44140625" hidden="1" customWidth="1"/>
    <col min="19" max="19" width="0" hidden="1" customWidth="1"/>
    <col min="20" max="16384" width="11.44140625" hidden="1"/>
  </cols>
  <sheetData>
    <row r="1" spans="1:15" x14ac:dyDescent="0.3">
      <c r="A1" s="299"/>
      <c r="B1" s="355"/>
      <c r="C1" s="327"/>
      <c r="D1" s="328"/>
      <c r="E1" s="328"/>
      <c r="F1" s="328"/>
      <c r="G1" s="329"/>
      <c r="H1" s="330"/>
      <c r="I1" s="327"/>
      <c r="J1" s="331"/>
      <c r="K1" s="332"/>
      <c r="L1" s="330"/>
      <c r="M1" s="328"/>
      <c r="N1" s="333"/>
      <c r="O1" s="299"/>
    </row>
    <row r="2" spans="1:15" ht="24" customHeight="1" x14ac:dyDescent="0.3">
      <c r="A2" s="314"/>
      <c r="B2" s="77" t="s">
        <v>0</v>
      </c>
      <c r="C2" s="77" t="s">
        <v>53</v>
      </c>
      <c r="D2" s="77" t="s">
        <v>1</v>
      </c>
      <c r="E2" s="77" t="s">
        <v>2815</v>
      </c>
      <c r="F2" s="77" t="s">
        <v>2816</v>
      </c>
      <c r="G2" s="77" t="s">
        <v>2</v>
      </c>
      <c r="H2" s="77" t="s">
        <v>23</v>
      </c>
      <c r="I2" s="77" t="s">
        <v>2497</v>
      </c>
      <c r="J2" s="274" t="s">
        <v>4874</v>
      </c>
      <c r="K2" s="274" t="s">
        <v>5202</v>
      </c>
      <c r="L2" s="77" t="s">
        <v>2814</v>
      </c>
      <c r="M2" s="77" t="s">
        <v>184</v>
      </c>
      <c r="N2" s="77" t="s">
        <v>2752</v>
      </c>
      <c r="O2" s="314"/>
    </row>
    <row r="3" spans="1:15" x14ac:dyDescent="0.3">
      <c r="A3" s="299"/>
      <c r="B3" s="86"/>
      <c r="C3" s="97"/>
      <c r="D3" s="173"/>
      <c r="E3" s="78"/>
      <c r="F3" s="78"/>
      <c r="G3" s="86"/>
      <c r="H3" s="97"/>
      <c r="I3" s="152"/>
      <c r="J3" s="82" t="s">
        <v>171</v>
      </c>
      <c r="K3" s="162" t="s">
        <v>1047</v>
      </c>
      <c r="L3" s="152" t="str">
        <f>VLOOKUP(K3,CódigosRetorno!A:B,2,FALSE)</f>
        <v>El ticket no existe</v>
      </c>
      <c r="M3" s="151"/>
      <c r="N3" s="151" t="s">
        <v>163</v>
      </c>
      <c r="O3" s="299"/>
    </row>
    <row r="4" spans="1:15" x14ac:dyDescent="0.3">
      <c r="A4" s="299"/>
      <c r="B4" s="187" t="s">
        <v>4569</v>
      </c>
      <c r="C4" s="181"/>
      <c r="D4" s="181"/>
      <c r="E4" s="181"/>
      <c r="F4" s="181"/>
      <c r="G4" s="181"/>
      <c r="H4" s="181"/>
      <c r="I4" s="181"/>
      <c r="J4" s="216"/>
      <c r="K4" s="216" t="s">
        <v>163</v>
      </c>
      <c r="L4" s="179" t="str">
        <f>VLOOKUP(K4,CódigosRetorno!A:B,2,FALSE)</f>
        <v>-</v>
      </c>
      <c r="M4" s="186"/>
      <c r="N4" s="181"/>
      <c r="O4" s="299"/>
    </row>
    <row r="5" spans="1:15" ht="24" customHeight="1" x14ac:dyDescent="0.3">
      <c r="A5" s="299"/>
      <c r="B5" s="1041">
        <v>1</v>
      </c>
      <c r="C5" s="971" t="s">
        <v>110</v>
      </c>
      <c r="D5" s="1041" t="s">
        <v>3</v>
      </c>
      <c r="E5" s="1041" t="s">
        <v>4</v>
      </c>
      <c r="F5" s="972" t="s">
        <v>20</v>
      </c>
      <c r="G5" s="1038" t="s">
        <v>5208</v>
      </c>
      <c r="H5" s="971" t="s">
        <v>130</v>
      </c>
      <c r="I5" s="170" t="s">
        <v>2854</v>
      </c>
      <c r="J5" s="82" t="s">
        <v>171</v>
      </c>
      <c r="K5" s="83" t="s">
        <v>2265</v>
      </c>
      <c r="L5" s="152" t="str">
        <f>VLOOKUP(K5,CódigosRetorno!$A$2:$B$1683,2,FALSE)</f>
        <v>El XML no contiene el tag o no existe informacion de UBLVersionID</v>
      </c>
      <c r="M5" s="82" t="s">
        <v>424</v>
      </c>
      <c r="N5" s="82" t="s">
        <v>163</v>
      </c>
      <c r="O5" s="299"/>
    </row>
    <row r="6" spans="1:15" x14ac:dyDescent="0.3">
      <c r="A6" s="299"/>
      <c r="B6" s="1041"/>
      <c r="C6" s="971"/>
      <c r="D6" s="1041"/>
      <c r="E6" s="1041"/>
      <c r="F6" s="972"/>
      <c r="G6" s="1038"/>
      <c r="H6" s="971"/>
      <c r="I6" s="167" t="s">
        <v>2913</v>
      </c>
      <c r="J6" s="82" t="s">
        <v>171</v>
      </c>
      <c r="K6" s="83" t="s">
        <v>2266</v>
      </c>
      <c r="L6" s="152" t="str">
        <f>VLOOKUP(K6,CódigosRetorno!$A$2:$B$1683,2,FALSE)</f>
        <v>UBLVersionID - La versión del UBL no es correcta</v>
      </c>
      <c r="M6" s="82" t="s">
        <v>424</v>
      </c>
      <c r="N6" s="82" t="s">
        <v>163</v>
      </c>
      <c r="O6" s="299"/>
    </row>
    <row r="7" spans="1:15" ht="24" customHeight="1" x14ac:dyDescent="0.3">
      <c r="A7" s="299"/>
      <c r="B7" s="82">
        <v>2</v>
      </c>
      <c r="C7" s="167" t="s">
        <v>28</v>
      </c>
      <c r="D7" s="82" t="s">
        <v>3</v>
      </c>
      <c r="E7" s="82" t="s">
        <v>4</v>
      </c>
      <c r="F7" s="166" t="s">
        <v>20</v>
      </c>
      <c r="G7" s="171" t="s">
        <v>5184</v>
      </c>
      <c r="H7" s="170" t="s">
        <v>131</v>
      </c>
      <c r="I7" s="167" t="s">
        <v>2914</v>
      </c>
      <c r="J7" s="82" t="s">
        <v>171</v>
      </c>
      <c r="K7" s="171" t="s">
        <v>2268</v>
      </c>
      <c r="L7" s="152" t="str">
        <f>VLOOKUP(K7,CódigosRetorno!$A$2:$B$1683,2,FALSE)</f>
        <v>CustomizationID - La versión del documento no es la correcta</v>
      </c>
      <c r="M7" s="82" t="s">
        <v>424</v>
      </c>
      <c r="N7" s="82" t="s">
        <v>163</v>
      </c>
      <c r="O7" s="299"/>
    </row>
    <row r="8" spans="1:15" x14ac:dyDescent="0.3">
      <c r="A8" s="299"/>
      <c r="B8" s="1041">
        <f>B7+1</f>
        <v>3</v>
      </c>
      <c r="C8" s="971" t="s">
        <v>125</v>
      </c>
      <c r="D8" s="978" t="s">
        <v>3</v>
      </c>
      <c r="E8" s="1041" t="s">
        <v>4</v>
      </c>
      <c r="F8" s="972" t="s">
        <v>106</v>
      </c>
      <c r="G8" s="1043" t="s">
        <v>5617</v>
      </c>
      <c r="H8" s="971" t="s">
        <v>127</v>
      </c>
      <c r="I8" s="167" t="s">
        <v>2911</v>
      </c>
      <c r="J8" s="166" t="s">
        <v>171</v>
      </c>
      <c r="K8" s="171" t="s">
        <v>2140</v>
      </c>
      <c r="L8" s="152" t="str">
        <f>VLOOKUP(K8,CódigosRetorno!$A$2:$B$1683,2,FALSE)</f>
        <v>El ID debe coincidir con el nombre del archivo</v>
      </c>
      <c r="M8" s="82" t="s">
        <v>424</v>
      </c>
      <c r="N8" s="82" t="s">
        <v>163</v>
      </c>
      <c r="O8" s="299"/>
    </row>
    <row r="9" spans="1:15" x14ac:dyDescent="0.3">
      <c r="A9" s="299"/>
      <c r="B9" s="1041"/>
      <c r="C9" s="971"/>
      <c r="D9" s="979"/>
      <c r="E9" s="1041"/>
      <c r="F9" s="972"/>
      <c r="G9" s="1043"/>
      <c r="H9" s="971"/>
      <c r="I9" s="167" t="s">
        <v>2855</v>
      </c>
      <c r="J9" s="760" t="s">
        <v>171</v>
      </c>
      <c r="K9" s="762" t="s">
        <v>2136</v>
      </c>
      <c r="L9" s="152" t="str">
        <f>VLOOKUP(K9,CódigosRetorno!$A$2:$B$1683,2,FALSE)</f>
        <v>El archivo ya fue presentado anteriormente</v>
      </c>
      <c r="M9" s="82" t="s">
        <v>185</v>
      </c>
      <c r="N9" s="82" t="s">
        <v>163</v>
      </c>
      <c r="O9" s="299"/>
    </row>
    <row r="10" spans="1:15" ht="24" customHeight="1" x14ac:dyDescent="0.3">
      <c r="A10" s="299"/>
      <c r="B10" s="1041">
        <f>B8+1</f>
        <v>4</v>
      </c>
      <c r="C10" s="971" t="s">
        <v>128</v>
      </c>
      <c r="D10" s="978" t="s">
        <v>3</v>
      </c>
      <c r="E10" s="1041" t="s">
        <v>4</v>
      </c>
      <c r="F10" s="972" t="s">
        <v>20</v>
      </c>
      <c r="G10" s="1038" t="s">
        <v>21</v>
      </c>
      <c r="H10" s="971" t="s">
        <v>129</v>
      </c>
      <c r="I10" s="167" t="s">
        <v>2912</v>
      </c>
      <c r="J10" s="166" t="s">
        <v>171</v>
      </c>
      <c r="K10" s="83" t="s">
        <v>1979</v>
      </c>
      <c r="L10" s="152" t="str">
        <f>VLOOKUP(K10,CódigosRetorno!$A$2:$B$1683,2,FALSE)</f>
        <v>La fecha de generación del resumen debe ser igual a la fecha consignada en el nombre del archivo</v>
      </c>
      <c r="M10" s="89"/>
      <c r="N10" s="89"/>
      <c r="O10" s="299"/>
    </row>
    <row r="11" spans="1:15" x14ac:dyDescent="0.3">
      <c r="A11" s="299"/>
      <c r="B11" s="1041"/>
      <c r="C11" s="971"/>
      <c r="D11" s="979"/>
      <c r="E11" s="1041"/>
      <c r="F11" s="972"/>
      <c r="G11" s="1038"/>
      <c r="H11" s="971"/>
      <c r="I11" s="167" t="s">
        <v>2920</v>
      </c>
      <c r="J11" s="166" t="s">
        <v>171</v>
      </c>
      <c r="K11" s="171" t="s">
        <v>2031</v>
      </c>
      <c r="L11" s="152" t="str">
        <f>VLOOKUP(K11,CódigosRetorno!$A$2:$B$1683,2,FALSE)</f>
        <v>La fecha del IssueDate no debe ser mayor a la fecha de recepción</v>
      </c>
      <c r="M11" s="166" t="s">
        <v>424</v>
      </c>
      <c r="N11" s="82" t="s">
        <v>163</v>
      </c>
      <c r="O11" s="299"/>
    </row>
    <row r="12" spans="1:15" ht="24" customHeight="1" x14ac:dyDescent="0.3">
      <c r="A12" s="299"/>
      <c r="B12" s="82">
        <f>+B10+1</f>
        <v>5</v>
      </c>
      <c r="C12" s="168" t="s">
        <v>114</v>
      </c>
      <c r="D12" s="82" t="s">
        <v>3</v>
      </c>
      <c r="E12" s="169" t="s">
        <v>4</v>
      </c>
      <c r="F12" s="165" t="s">
        <v>20</v>
      </c>
      <c r="G12" s="172" t="s">
        <v>21</v>
      </c>
      <c r="H12" s="148" t="s">
        <v>115</v>
      </c>
      <c r="I12" s="167" t="s">
        <v>2921</v>
      </c>
      <c r="J12" s="622" t="s">
        <v>171</v>
      </c>
      <c r="K12" s="763" t="s">
        <v>1631</v>
      </c>
      <c r="L12" s="152" t="str">
        <f>VLOOKUP(K12,CódigosRetorno!$A$2:$B$1683,2,FALSE)</f>
        <v>La fecha de generación de la comunicación/resumen debe ser mayor o igual a la fecha de generación/emisión de los documentos</v>
      </c>
      <c r="M12" s="82" t="s">
        <v>424</v>
      </c>
      <c r="N12" s="82" t="s">
        <v>163</v>
      </c>
      <c r="O12" s="299"/>
    </row>
    <row r="13" spans="1:15" x14ac:dyDescent="0.3">
      <c r="A13" s="299"/>
      <c r="B13" s="82">
        <f>B12+1</f>
        <v>6</v>
      </c>
      <c r="C13" s="152" t="s">
        <v>39</v>
      </c>
      <c r="D13" s="144" t="s">
        <v>3</v>
      </c>
      <c r="E13" s="144" t="s">
        <v>4</v>
      </c>
      <c r="F13" s="151" t="s">
        <v>22</v>
      </c>
      <c r="G13" s="144" t="s">
        <v>163</v>
      </c>
      <c r="H13" s="152" t="s">
        <v>163</v>
      </c>
      <c r="I13" s="152" t="s">
        <v>3061</v>
      </c>
      <c r="J13" s="83" t="s">
        <v>163</v>
      </c>
      <c r="K13" s="83" t="s">
        <v>163</v>
      </c>
      <c r="L13" s="152" t="str">
        <f>VLOOKUP(K13,CódigosRetorno!$A$2:$B$1683,2,FALSE)</f>
        <v>-</v>
      </c>
      <c r="M13" s="166"/>
      <c r="N13" s="151" t="s">
        <v>163</v>
      </c>
      <c r="O13" s="299"/>
    </row>
    <row r="14" spans="1:15" ht="24" x14ac:dyDescent="0.3">
      <c r="A14" s="299"/>
      <c r="B14" s="1041">
        <f>+B13+1</f>
        <v>7</v>
      </c>
      <c r="C14" s="167" t="s">
        <v>6</v>
      </c>
      <c r="D14" s="978" t="s">
        <v>3</v>
      </c>
      <c r="E14" s="1041" t="s">
        <v>4</v>
      </c>
      <c r="F14" s="166" t="s">
        <v>7</v>
      </c>
      <c r="G14" s="171"/>
      <c r="H14" s="167" t="s">
        <v>2915</v>
      </c>
      <c r="I14" s="167" t="s">
        <v>2910</v>
      </c>
      <c r="J14" s="166" t="s">
        <v>171</v>
      </c>
      <c r="K14" s="83" t="s">
        <v>1003</v>
      </c>
      <c r="L14" s="152" t="str">
        <f>VLOOKUP(K14,CódigosRetorno!$A$2:$B$1683,2,FALSE)</f>
        <v>El RUC del archivo no corresponde al RUC del usuario o el proveedor no esta autorizado a enviar comprobantes del contribuyente</v>
      </c>
      <c r="M14" s="166" t="s">
        <v>424</v>
      </c>
      <c r="N14" s="82" t="s">
        <v>163</v>
      </c>
      <c r="O14" s="299"/>
    </row>
    <row r="15" spans="1:15" x14ac:dyDescent="0.3">
      <c r="A15" s="299"/>
      <c r="B15" s="1041"/>
      <c r="C15" s="971" t="s">
        <v>2918</v>
      </c>
      <c r="D15" s="1042"/>
      <c r="E15" s="1041"/>
      <c r="F15" s="972" t="s">
        <v>10</v>
      </c>
      <c r="G15" s="1038" t="s">
        <v>5701</v>
      </c>
      <c r="H15" s="971" t="s">
        <v>2916</v>
      </c>
      <c r="I15" s="89" t="s">
        <v>2502</v>
      </c>
      <c r="J15" s="166" t="s">
        <v>171</v>
      </c>
      <c r="K15" s="171" t="s">
        <v>2049</v>
      </c>
      <c r="L15" s="152" t="str">
        <f>VLOOKUP(K15,CódigosRetorno!$A$2:$B$1683,2,FALSE)</f>
        <v>El XML no contiene el tag AdditionalAccountID del emisor del documento</v>
      </c>
      <c r="M15" s="82" t="s">
        <v>424</v>
      </c>
      <c r="N15" s="82" t="s">
        <v>163</v>
      </c>
      <c r="O15" s="299"/>
    </row>
    <row r="16" spans="1:15" x14ac:dyDescent="0.3">
      <c r="A16" s="299"/>
      <c r="B16" s="1041"/>
      <c r="C16" s="971"/>
      <c r="D16" s="979"/>
      <c r="E16" s="1041"/>
      <c r="F16" s="972"/>
      <c r="G16" s="1038"/>
      <c r="H16" s="971"/>
      <c r="I16" s="167" t="s">
        <v>2917</v>
      </c>
      <c r="J16" s="166" t="s">
        <v>171</v>
      </c>
      <c r="K16" s="171" t="s">
        <v>2050</v>
      </c>
      <c r="L16" s="152" t="str">
        <f>VLOOKUP(K16,CódigosRetorno!$A$2:$B$1683,2,FALSE)</f>
        <v>AdditionalAccountID - El dato ingresado no cumple con el estandar</v>
      </c>
      <c r="M16" s="82" t="s">
        <v>424</v>
      </c>
      <c r="N16" s="82" t="s">
        <v>163</v>
      </c>
      <c r="O16" s="299"/>
    </row>
    <row r="17" spans="1:15" ht="36" customHeight="1" x14ac:dyDescent="0.3">
      <c r="A17" s="299"/>
      <c r="B17" s="1041">
        <f>+B14+1</f>
        <v>8</v>
      </c>
      <c r="C17" s="971" t="s">
        <v>65</v>
      </c>
      <c r="D17" s="978" t="s">
        <v>3</v>
      </c>
      <c r="E17" s="1041" t="s">
        <v>4</v>
      </c>
      <c r="F17" s="972" t="s">
        <v>5</v>
      </c>
      <c r="G17" s="1038"/>
      <c r="H17" s="971" t="s">
        <v>113</v>
      </c>
      <c r="I17" s="89" t="s">
        <v>2854</v>
      </c>
      <c r="J17" s="166" t="s">
        <v>171</v>
      </c>
      <c r="K17" s="171" t="s">
        <v>782</v>
      </c>
      <c r="L17" s="152" t="str">
        <f>VLOOKUP(K17,CódigosRetorno!$A$2:$B$1683,2,FALSE)</f>
        <v>El XML no contiene el tag RegistrationName del emisor del documento</v>
      </c>
      <c r="M17" s="82" t="s">
        <v>424</v>
      </c>
      <c r="N17" s="82" t="s">
        <v>163</v>
      </c>
      <c r="O17" s="299"/>
    </row>
    <row r="18" spans="1:15" ht="36" x14ac:dyDescent="0.3">
      <c r="A18" s="299"/>
      <c r="B18" s="1041"/>
      <c r="C18" s="971"/>
      <c r="D18" s="979"/>
      <c r="E18" s="1041"/>
      <c r="F18" s="972"/>
      <c r="G18" s="1038"/>
      <c r="H18" s="971"/>
      <c r="I18" s="759" t="s">
        <v>6512</v>
      </c>
      <c r="J18" s="760" t="s">
        <v>171</v>
      </c>
      <c r="K18" s="761" t="s">
        <v>783</v>
      </c>
      <c r="L18" s="152" t="str">
        <f>VLOOKUP(K18,CódigosRetorno!$A$2:$B$1683,2,FALSE)</f>
        <v>RegistrationName - El dato ingresado no cumple con el estandar</v>
      </c>
      <c r="M18" s="82" t="s">
        <v>424</v>
      </c>
      <c r="N18" s="82" t="s">
        <v>163</v>
      </c>
      <c r="O18" s="299"/>
    </row>
    <row r="19" spans="1:15" x14ac:dyDescent="0.3">
      <c r="A19" s="299"/>
      <c r="B19" s="204" t="s">
        <v>2919</v>
      </c>
      <c r="C19" s="194"/>
      <c r="D19" s="195"/>
      <c r="E19" s="195"/>
      <c r="F19" s="206"/>
      <c r="G19" s="226"/>
      <c r="H19" s="194"/>
      <c r="I19" s="227"/>
      <c r="J19" s="206"/>
      <c r="K19" s="226" t="s">
        <v>163</v>
      </c>
      <c r="L19" s="179" t="str">
        <f>VLOOKUP(K19,CódigosRetorno!$A$2:$B$1683,2,FALSE)</f>
        <v>-</v>
      </c>
      <c r="M19" s="195"/>
      <c r="N19" s="195"/>
      <c r="O19" s="299"/>
    </row>
    <row r="20" spans="1:15" ht="24" customHeight="1" x14ac:dyDescent="0.3">
      <c r="A20" s="299"/>
      <c r="B20" s="1041">
        <f>+B17+1</f>
        <v>9</v>
      </c>
      <c r="C20" s="971" t="s">
        <v>123</v>
      </c>
      <c r="D20" s="978" t="s">
        <v>97</v>
      </c>
      <c r="E20" s="1041" t="s">
        <v>4</v>
      </c>
      <c r="F20" s="972" t="s">
        <v>103</v>
      </c>
      <c r="G20" s="1038"/>
      <c r="H20" s="971" t="s">
        <v>124</v>
      </c>
      <c r="I20" s="170" t="s">
        <v>3085</v>
      </c>
      <c r="J20" s="166" t="s">
        <v>171</v>
      </c>
      <c r="K20" s="171" t="s">
        <v>2025</v>
      </c>
      <c r="L20" s="152" t="str">
        <f>VLOOKUP(K20,CódigosRetorno!$A$2:$B$1683,2,FALSE)</f>
        <v>El tag LineID de VoidedDocumentsLine esta vacío</v>
      </c>
      <c r="M20" s="82" t="s">
        <v>424</v>
      </c>
      <c r="N20" s="82" t="s">
        <v>163</v>
      </c>
      <c r="O20" s="299"/>
    </row>
    <row r="21" spans="1:15" x14ac:dyDescent="0.3">
      <c r="A21" s="299"/>
      <c r="B21" s="1041"/>
      <c r="C21" s="971"/>
      <c r="D21" s="1042"/>
      <c r="E21" s="1041"/>
      <c r="F21" s="972"/>
      <c r="G21" s="1038"/>
      <c r="H21" s="971"/>
      <c r="I21" s="167" t="s">
        <v>3126</v>
      </c>
      <c r="J21" s="166" t="s">
        <v>171</v>
      </c>
      <c r="K21" s="171" t="s">
        <v>2027</v>
      </c>
      <c r="L21" s="152" t="str">
        <f>VLOOKUP(K21,CódigosRetorno!$A$2:$B$1683,2,FALSE)</f>
        <v>LineID - El dato ingresado no cumple con el estandar</v>
      </c>
      <c r="M21" s="82" t="s">
        <v>424</v>
      </c>
      <c r="N21" s="82" t="s">
        <v>163</v>
      </c>
      <c r="O21" s="299"/>
    </row>
    <row r="22" spans="1:15" x14ac:dyDescent="0.3">
      <c r="A22" s="299"/>
      <c r="B22" s="1041"/>
      <c r="C22" s="971"/>
      <c r="D22" s="1042"/>
      <c r="E22" s="1041"/>
      <c r="F22" s="972"/>
      <c r="G22" s="1038"/>
      <c r="H22" s="971"/>
      <c r="I22" s="167" t="s">
        <v>2922</v>
      </c>
      <c r="J22" s="166" t="s">
        <v>171</v>
      </c>
      <c r="K22" s="171" t="s">
        <v>2026</v>
      </c>
      <c r="L22" s="152" t="str">
        <f>VLOOKUP(K22,CódigosRetorno!$A$2:$B$1683,2,FALSE)</f>
        <v>LineID - El dato ingresado debe ser correlativo mayor a cero</v>
      </c>
      <c r="M22" s="82" t="s">
        <v>424</v>
      </c>
      <c r="N22" s="82" t="s">
        <v>163</v>
      </c>
      <c r="O22" s="299"/>
    </row>
    <row r="23" spans="1:15" x14ac:dyDescent="0.3">
      <c r="A23" s="299"/>
      <c r="B23" s="1041"/>
      <c r="C23" s="971"/>
      <c r="D23" s="979"/>
      <c r="E23" s="1041"/>
      <c r="F23" s="972"/>
      <c r="G23" s="1038"/>
      <c r="H23" s="971"/>
      <c r="I23" s="576" t="s">
        <v>6430</v>
      </c>
      <c r="J23" s="383" t="s">
        <v>171</v>
      </c>
      <c r="K23" s="384" t="s">
        <v>1544</v>
      </c>
      <c r="L23" s="152" t="str">
        <f>VLOOKUP(K23,CódigosRetorno!$A$2:$B$1683,2,FALSE)</f>
        <v>El número de ítem no puede estar duplicado.</v>
      </c>
      <c r="M23" s="82" t="s">
        <v>424</v>
      </c>
      <c r="N23" s="82" t="s">
        <v>163</v>
      </c>
      <c r="O23" s="299"/>
    </row>
    <row r="24" spans="1:15" ht="24" customHeight="1" x14ac:dyDescent="0.3">
      <c r="A24" s="299"/>
      <c r="B24" s="1041">
        <f>+B20+1</f>
        <v>10</v>
      </c>
      <c r="C24" s="971" t="s">
        <v>116</v>
      </c>
      <c r="D24" s="978" t="s">
        <v>97</v>
      </c>
      <c r="E24" s="1041" t="s">
        <v>4</v>
      </c>
      <c r="F24" s="972" t="s">
        <v>9</v>
      </c>
      <c r="G24" s="1038" t="s">
        <v>5704</v>
      </c>
      <c r="H24" s="971" t="s">
        <v>2923</v>
      </c>
      <c r="I24" s="170" t="s">
        <v>3085</v>
      </c>
      <c r="J24" s="166" t="s">
        <v>171</v>
      </c>
      <c r="K24" s="171" t="s">
        <v>2023</v>
      </c>
      <c r="L24" s="152" t="str">
        <f>VLOOKUP(K24,CódigosRetorno!$A$2:$B$1683,2,FALSE)</f>
        <v>El tag DocumentTypeCode es vacío</v>
      </c>
      <c r="M24" s="82" t="s">
        <v>424</v>
      </c>
      <c r="N24" s="82" t="s">
        <v>163</v>
      </c>
      <c r="O24" s="299"/>
    </row>
    <row r="25" spans="1:15" x14ac:dyDescent="0.3">
      <c r="A25" s="299"/>
      <c r="B25" s="1041"/>
      <c r="C25" s="971"/>
      <c r="D25" s="979"/>
      <c r="E25" s="1041"/>
      <c r="F25" s="972"/>
      <c r="G25" s="1038"/>
      <c r="H25" s="971"/>
      <c r="I25" s="167" t="s">
        <v>2929</v>
      </c>
      <c r="J25" s="166" t="s">
        <v>171</v>
      </c>
      <c r="K25" s="171" t="s">
        <v>2024</v>
      </c>
      <c r="L25" s="152" t="str">
        <f>VLOOKUP(K25,CódigosRetorno!$A$2:$B$1683,2,FALSE)</f>
        <v>DocumentTypeCode - El valor del tipo de documento es invalido</v>
      </c>
      <c r="M25" s="82" t="s">
        <v>424</v>
      </c>
      <c r="N25" s="82" t="s">
        <v>163</v>
      </c>
      <c r="O25" s="299"/>
    </row>
    <row r="26" spans="1:15" ht="24" customHeight="1" x14ac:dyDescent="0.3">
      <c r="A26" s="299"/>
      <c r="B26" s="978">
        <f>+B24+1</f>
        <v>11</v>
      </c>
      <c r="C26" s="982" t="s">
        <v>117</v>
      </c>
      <c r="D26" s="978" t="s">
        <v>97</v>
      </c>
      <c r="E26" s="978" t="s">
        <v>4</v>
      </c>
      <c r="F26" s="966" t="s">
        <v>40</v>
      </c>
      <c r="G26" s="1039"/>
      <c r="H26" s="982" t="s">
        <v>118</v>
      </c>
      <c r="I26" s="170" t="s">
        <v>3085</v>
      </c>
      <c r="J26" s="166" t="s">
        <v>171</v>
      </c>
      <c r="K26" s="171" t="s">
        <v>2021</v>
      </c>
      <c r="L26" s="152" t="str">
        <f>VLOOKUP(K26,CódigosRetorno!$A$2:$B$1683,2,FALSE)</f>
        <v>El tag DocumentSerialID es vacío</v>
      </c>
      <c r="M26" s="82" t="s">
        <v>424</v>
      </c>
      <c r="N26" s="82" t="s">
        <v>163</v>
      </c>
      <c r="O26" s="299"/>
    </row>
    <row r="27" spans="1:15" ht="36" x14ac:dyDescent="0.3">
      <c r="A27" s="299"/>
      <c r="B27" s="1042"/>
      <c r="C27" s="984"/>
      <c r="D27" s="1042"/>
      <c r="E27" s="1042"/>
      <c r="F27" s="967"/>
      <c r="G27" s="1044"/>
      <c r="H27" s="984"/>
      <c r="I27" s="167" t="s">
        <v>4748</v>
      </c>
      <c r="J27" s="166" t="s">
        <v>171</v>
      </c>
      <c r="K27" s="171" t="s">
        <v>1627</v>
      </c>
      <c r="L27" s="152" t="str">
        <f>VLOOKUP(K27,CódigosRetorno!$A$2:$B$1683,2,FALSE)</f>
        <v>El dato ingresado  no cumple con el formato de DocumentSerialID, para DocumentTypeCode con valor 20.</v>
      </c>
      <c r="M27" s="82"/>
      <c r="N27" s="82"/>
      <c r="O27" s="299"/>
    </row>
    <row r="28" spans="1:15" ht="36" x14ac:dyDescent="0.3">
      <c r="A28" s="299"/>
      <c r="B28" s="1042"/>
      <c r="C28" s="984"/>
      <c r="D28" s="979"/>
      <c r="E28" s="1042"/>
      <c r="F28" s="967"/>
      <c r="G28" s="1044"/>
      <c r="H28" s="984"/>
      <c r="I28" s="167" t="s">
        <v>4749</v>
      </c>
      <c r="J28" s="166" t="s">
        <v>171</v>
      </c>
      <c r="K28" s="171" t="s">
        <v>1626</v>
      </c>
      <c r="L28" s="152" t="str">
        <f>VLOOKUP(K28,CódigosRetorno!$A$2:$B$1683,2,FALSE)</f>
        <v>El dato ingresado  no cumple con el formato de DocumentSerialID, para DocumentTypeCode con valor 40.</v>
      </c>
      <c r="M28" s="82"/>
      <c r="N28" s="82"/>
      <c r="O28" s="299"/>
    </row>
    <row r="29" spans="1:15" ht="24" customHeight="1" x14ac:dyDescent="0.3">
      <c r="A29" s="299"/>
      <c r="B29" s="978">
        <f>+B26+1</f>
        <v>12</v>
      </c>
      <c r="C29" s="982" t="s">
        <v>119</v>
      </c>
      <c r="D29" s="978" t="s">
        <v>97</v>
      </c>
      <c r="E29" s="978" t="s">
        <v>4</v>
      </c>
      <c r="F29" s="966" t="s">
        <v>98</v>
      </c>
      <c r="G29" s="1039"/>
      <c r="H29" s="982" t="s">
        <v>120</v>
      </c>
      <c r="I29" s="170" t="s">
        <v>3085</v>
      </c>
      <c r="J29" s="166" t="s">
        <v>171</v>
      </c>
      <c r="K29" s="171" t="s">
        <v>2019</v>
      </c>
      <c r="L29" s="152" t="str">
        <f>VLOOKUP(K29,CódigosRetorno!$A$2:$B$1683,2,FALSE)</f>
        <v>El tag DocumentNumberID esta vacío</v>
      </c>
      <c r="M29" s="82" t="s">
        <v>424</v>
      </c>
      <c r="N29" s="82" t="s">
        <v>163</v>
      </c>
      <c r="O29" s="299"/>
    </row>
    <row r="30" spans="1:15" ht="24" x14ac:dyDescent="0.3">
      <c r="A30" s="299"/>
      <c r="B30" s="1042"/>
      <c r="C30" s="984"/>
      <c r="D30" s="1042"/>
      <c r="E30" s="1042"/>
      <c r="F30" s="967"/>
      <c r="G30" s="1044"/>
      <c r="H30" s="984"/>
      <c r="I30" s="167" t="s">
        <v>2924</v>
      </c>
      <c r="J30" s="166" t="s">
        <v>171</v>
      </c>
      <c r="K30" s="171" t="s">
        <v>2020</v>
      </c>
      <c r="L30" s="152" t="str">
        <f>VLOOKUP(K30,CódigosRetorno!$A$2:$B$1683,2,FALSE)</f>
        <v>El dato ingresado en DocumentNumberID debe ser numerico y como maximo de 8 digitos</v>
      </c>
      <c r="M30" s="82" t="s">
        <v>424</v>
      </c>
      <c r="N30" s="82" t="s">
        <v>163</v>
      </c>
      <c r="O30" s="299"/>
    </row>
    <row r="31" spans="1:15" ht="24" x14ac:dyDescent="0.3">
      <c r="A31" s="299"/>
      <c r="B31" s="1042"/>
      <c r="C31" s="984"/>
      <c r="D31" s="1042"/>
      <c r="E31" s="1042"/>
      <c r="F31" s="967"/>
      <c r="G31" s="1044"/>
      <c r="H31" s="984"/>
      <c r="I31" s="595" t="s">
        <v>6431</v>
      </c>
      <c r="J31" s="383" t="s">
        <v>171</v>
      </c>
      <c r="K31" s="384" t="s">
        <v>1977</v>
      </c>
      <c r="L31" s="152" t="str">
        <f>VLOOKUP(K31,CódigosRetorno!$A$2:$B$1683,2,FALSE)</f>
        <v>Los documentos informados en el archivo XML se encuentran duplicados</v>
      </c>
      <c r="M31" s="82" t="s">
        <v>185</v>
      </c>
      <c r="N31" s="82" t="s">
        <v>163</v>
      </c>
      <c r="O31" s="299"/>
    </row>
    <row r="32" spans="1:15" ht="36" x14ac:dyDescent="0.3">
      <c r="A32" s="299"/>
      <c r="B32" s="1042"/>
      <c r="C32" s="984"/>
      <c r="D32" s="1042"/>
      <c r="E32" s="1042"/>
      <c r="F32" s="967"/>
      <c r="G32" s="1044"/>
      <c r="H32" s="984"/>
      <c r="I32" s="167" t="s">
        <v>2927</v>
      </c>
      <c r="J32" s="166" t="s">
        <v>171</v>
      </c>
      <c r="K32" s="171" t="s">
        <v>1546</v>
      </c>
      <c r="L32" s="152" t="str">
        <f>VLOOKUP(K32,CódigosRetorno!$A$2:$B$1683,2,FALSE)</f>
        <v>El comprobante que desea revertir no existe.</v>
      </c>
      <c r="M32" s="82" t="s">
        <v>185</v>
      </c>
      <c r="N32" s="166" t="s">
        <v>2926</v>
      </c>
      <c r="O32" s="299"/>
    </row>
    <row r="33" spans="1:15" ht="36" x14ac:dyDescent="0.3">
      <c r="A33" s="299"/>
      <c r="B33" s="1042"/>
      <c r="C33" s="984"/>
      <c r="D33" s="979"/>
      <c r="E33" s="1042"/>
      <c r="F33" s="967"/>
      <c r="G33" s="1044"/>
      <c r="H33" s="984"/>
      <c r="I33" s="167" t="s">
        <v>2925</v>
      </c>
      <c r="J33" s="166" t="s">
        <v>171</v>
      </c>
      <c r="K33" s="171" t="s">
        <v>1545</v>
      </c>
      <c r="L33" s="152" t="str">
        <f>VLOOKUP(K33,CódigosRetorno!$A$2:$B$1683,2,FALSE)</f>
        <v>El comprobante fue informado previamente en una reversión.</v>
      </c>
      <c r="M33" s="82" t="s">
        <v>185</v>
      </c>
      <c r="N33" s="166" t="s">
        <v>2926</v>
      </c>
      <c r="O33" s="299"/>
    </row>
    <row r="34" spans="1:15" ht="24" customHeight="1" x14ac:dyDescent="0.3">
      <c r="A34" s="299"/>
      <c r="B34" s="978">
        <f>+B29+1</f>
        <v>13</v>
      </c>
      <c r="C34" s="985" t="s">
        <v>121</v>
      </c>
      <c r="D34" s="978" t="s">
        <v>97</v>
      </c>
      <c r="E34" s="978" t="s">
        <v>4</v>
      </c>
      <c r="F34" s="966" t="s">
        <v>5</v>
      </c>
      <c r="G34" s="1039"/>
      <c r="H34" s="982" t="s">
        <v>122</v>
      </c>
      <c r="I34" s="170" t="s">
        <v>3085</v>
      </c>
      <c r="J34" s="166" t="s">
        <v>171</v>
      </c>
      <c r="K34" s="171" t="s">
        <v>2017</v>
      </c>
      <c r="L34" s="152" t="str">
        <f>VLOOKUP(K34,CódigosRetorno!$A$2:$B$1683,2,FALSE)</f>
        <v>El tag VoidReasonDescription esta vacío</v>
      </c>
      <c r="M34" s="82" t="s">
        <v>424</v>
      </c>
      <c r="N34" s="82" t="s">
        <v>163</v>
      </c>
      <c r="O34" s="299"/>
    </row>
    <row r="35" spans="1:15" x14ac:dyDescent="0.3">
      <c r="A35" s="299"/>
      <c r="B35" s="979"/>
      <c r="C35" s="986"/>
      <c r="D35" s="979"/>
      <c r="E35" s="979"/>
      <c r="F35" s="968"/>
      <c r="G35" s="1040"/>
      <c r="H35" s="983"/>
      <c r="I35" s="167" t="s">
        <v>6514</v>
      </c>
      <c r="J35" s="166" t="s">
        <v>171</v>
      </c>
      <c r="K35" s="171" t="s">
        <v>2018</v>
      </c>
      <c r="L35" s="152" t="str">
        <f>VLOOKUP(K35,CódigosRetorno!$A$2:$B$1683,2,FALSE)</f>
        <v>El dato ingresado en VoidReasonDescription debe contener información válida</v>
      </c>
      <c r="M35" s="82" t="s">
        <v>424</v>
      </c>
      <c r="N35" s="82" t="s">
        <v>163</v>
      </c>
      <c r="O35" s="299"/>
    </row>
    <row r="36" spans="1:15" x14ac:dyDescent="0.3">
      <c r="A36" s="299"/>
      <c r="B36" s="300"/>
      <c r="C36" s="299"/>
      <c r="D36" s="300"/>
      <c r="E36" s="300"/>
      <c r="F36" s="300"/>
      <c r="G36" s="301"/>
      <c r="H36" s="321"/>
      <c r="I36" s="321"/>
      <c r="J36" s="302"/>
      <c r="K36" s="301"/>
      <c r="L36" s="321"/>
      <c r="M36" s="300"/>
      <c r="N36" s="300"/>
      <c r="O36" s="299"/>
    </row>
    <row r="37" spans="1:15" hidden="1" x14ac:dyDescent="0.3"/>
    <row r="38" spans="1:15" hidden="1" x14ac:dyDescent="0.3"/>
    <row r="39" spans="1:15" hidden="1" x14ac:dyDescent="0.3"/>
    <row r="40" spans="1:15" hidden="1" x14ac:dyDescent="0.3"/>
    <row r="41" spans="1:15" hidden="1" x14ac:dyDescent="0.3"/>
    <row r="42" spans="1:15" hidden="1" x14ac:dyDescent="0.3"/>
    <row r="43" spans="1:15" hidden="1" x14ac:dyDescent="0.3"/>
    <row r="44" spans="1:15" hidden="1" x14ac:dyDescent="0.3"/>
    <row r="45" spans="1:15" hidden="1" x14ac:dyDescent="0.3"/>
    <row r="46" spans="1:15" hidden="1" x14ac:dyDescent="0.3"/>
    <row r="47" spans="1:15" hidden="1" x14ac:dyDescent="0.3"/>
    <row r="48" spans="1:15"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sheetData>
  <mergeCells count="70">
    <mergeCell ref="H34:H35"/>
    <mergeCell ref="F26:F28"/>
    <mergeCell ref="G26:G28"/>
    <mergeCell ref="H26:H28"/>
    <mergeCell ref="G29:G33"/>
    <mergeCell ref="H29:H33"/>
    <mergeCell ref="H24:H25"/>
    <mergeCell ref="B29:B33"/>
    <mergeCell ref="C29:C33"/>
    <mergeCell ref="D29:D33"/>
    <mergeCell ref="E29:E33"/>
    <mergeCell ref="F29:F33"/>
    <mergeCell ref="B24:B25"/>
    <mergeCell ref="C24:C25"/>
    <mergeCell ref="D24:D25"/>
    <mergeCell ref="E24:E25"/>
    <mergeCell ref="F24:F25"/>
    <mergeCell ref="B26:B28"/>
    <mergeCell ref="C26:C28"/>
    <mergeCell ref="D26:D28"/>
    <mergeCell ref="E26:E28"/>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D8:D9"/>
    <mergeCell ref="E8:E9"/>
    <mergeCell ref="F8:F9"/>
    <mergeCell ref="G8:G9"/>
    <mergeCell ref="H8:H9"/>
    <mergeCell ref="E14:E16"/>
    <mergeCell ref="F15:F16"/>
    <mergeCell ref="G15:G16"/>
    <mergeCell ref="H15:H16"/>
    <mergeCell ref="B14:B16"/>
    <mergeCell ref="D14:D16"/>
    <mergeCell ref="C15:C16"/>
    <mergeCell ref="H17:H18"/>
    <mergeCell ref="B20:B23"/>
    <mergeCell ref="C20:C23"/>
    <mergeCell ref="D20:D23"/>
    <mergeCell ref="E20:E23"/>
    <mergeCell ref="D17:D18"/>
    <mergeCell ref="B17:B18"/>
    <mergeCell ref="C17:C18"/>
    <mergeCell ref="E17:E18"/>
    <mergeCell ref="F17:F18"/>
    <mergeCell ref="F20:F23"/>
    <mergeCell ref="G20:G23"/>
    <mergeCell ref="H20:H23"/>
    <mergeCell ref="B34:B35"/>
    <mergeCell ref="C34:C35"/>
    <mergeCell ref="D34:D35"/>
    <mergeCell ref="E34:E35"/>
    <mergeCell ref="G17:G18"/>
    <mergeCell ref="G24:G25"/>
    <mergeCell ref="F34:F35"/>
    <mergeCell ref="G34:G35"/>
  </mergeCells>
  <pageMargins left="0.53" right="0.27559055118110237" top="1.1811023622047245" bottom="0.74803149606299213" header="0.31496062992125984" footer="0.31496062992125984"/>
  <pageSetup paperSize="9" scale="80" orientation="landscape" r:id="rId1"/>
  <ignoredErrors>
    <ignoredError sqref="K3 G6 K5:K8 K20:K35 K10: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topLeftCell="A7" zoomScale="90" zoomScaleNormal="90" workbookViewId="0">
      <selection activeCell="E14" sqref="E14"/>
    </sheetView>
  </sheetViews>
  <sheetFormatPr baseColWidth="10" defaultColWidth="0" defaultRowHeight="14.4" zeroHeight="1" x14ac:dyDescent="0.3"/>
  <cols>
    <col min="1" max="1" width="21.44140625" customWidth="1"/>
    <col min="2" max="2" width="49.88671875" bestFit="1" customWidth="1"/>
    <col min="3" max="3" width="3.5546875" bestFit="1" customWidth="1"/>
    <col min="4" max="4" width="7.44140625" bestFit="1" customWidth="1"/>
    <col min="5" max="5" width="50" customWidth="1"/>
    <col min="6" max="6" width="2.5546875" customWidth="1"/>
    <col min="7" max="16384" width="11.44140625" hidden="1"/>
  </cols>
  <sheetData>
    <row r="1" spans="1:6" x14ac:dyDescent="0.3">
      <c r="A1" s="334"/>
      <c r="B1" s="334"/>
      <c r="C1" s="335"/>
      <c r="D1" s="335"/>
      <c r="E1" s="334"/>
      <c r="F1" s="334"/>
    </row>
    <row r="2" spans="1:6" x14ac:dyDescent="0.3">
      <c r="A2" s="1048" t="s">
        <v>371</v>
      </c>
      <c r="B2" s="1048"/>
      <c r="C2" s="1048"/>
      <c r="D2" s="1048"/>
      <c r="E2" s="1048"/>
      <c r="F2" s="334"/>
    </row>
    <row r="3" spans="1:6" x14ac:dyDescent="0.3">
      <c r="A3" s="9" t="s">
        <v>372</v>
      </c>
      <c r="B3" s="1049" t="s">
        <v>373</v>
      </c>
      <c r="C3" s="1050"/>
      <c r="D3" s="1050"/>
      <c r="E3" s="1051"/>
      <c r="F3" s="334"/>
    </row>
    <row r="4" spans="1:6" x14ac:dyDescent="0.3">
      <c r="A4" s="10" t="s">
        <v>343</v>
      </c>
      <c r="B4" s="10" t="s">
        <v>344</v>
      </c>
      <c r="C4" s="10" t="s">
        <v>374</v>
      </c>
      <c r="D4" s="10" t="s">
        <v>350</v>
      </c>
      <c r="E4" s="10" t="s">
        <v>352</v>
      </c>
      <c r="F4" s="334"/>
    </row>
    <row r="5" spans="1:6" x14ac:dyDescent="0.3">
      <c r="A5" s="11" t="s">
        <v>345</v>
      </c>
      <c r="B5" s="11" t="s">
        <v>375</v>
      </c>
      <c r="C5" s="12" t="s">
        <v>162</v>
      </c>
      <c r="D5" s="12" t="s">
        <v>7</v>
      </c>
      <c r="E5" s="11"/>
      <c r="F5" s="334"/>
    </row>
    <row r="6" spans="1:6" x14ac:dyDescent="0.3">
      <c r="A6" s="11" t="s">
        <v>351</v>
      </c>
      <c r="B6" s="11" t="s">
        <v>376</v>
      </c>
      <c r="C6" s="12" t="s">
        <v>161</v>
      </c>
      <c r="D6" s="12" t="s">
        <v>92</v>
      </c>
      <c r="E6" s="11"/>
      <c r="F6" s="334"/>
    </row>
    <row r="7" spans="1:6" x14ac:dyDescent="0.3">
      <c r="A7" s="11" t="s">
        <v>377</v>
      </c>
      <c r="B7" s="11" t="s">
        <v>378</v>
      </c>
      <c r="C7" s="12" t="s">
        <v>161</v>
      </c>
      <c r="D7" s="12" t="s">
        <v>92</v>
      </c>
      <c r="E7" s="11"/>
      <c r="F7" s="334"/>
    </row>
    <row r="8" spans="1:6" x14ac:dyDescent="0.3">
      <c r="A8" s="334"/>
      <c r="B8" s="334"/>
      <c r="C8" s="335"/>
      <c r="D8" s="335"/>
      <c r="E8" s="334"/>
      <c r="F8" s="334"/>
    </row>
    <row r="9" spans="1:6" x14ac:dyDescent="0.3">
      <c r="A9" s="334"/>
      <c r="B9" s="334"/>
      <c r="C9" s="335"/>
      <c r="D9" s="335"/>
      <c r="E9" s="334"/>
      <c r="F9" s="334"/>
    </row>
    <row r="10" spans="1:6" x14ac:dyDescent="0.3">
      <c r="A10" s="1052" t="s">
        <v>379</v>
      </c>
      <c r="B10" s="1052"/>
      <c r="C10" s="1052"/>
      <c r="D10" s="1052"/>
      <c r="E10" s="1052"/>
      <c r="F10" s="334"/>
    </row>
    <row r="11" spans="1:6" x14ac:dyDescent="0.3">
      <c r="A11" s="13" t="s">
        <v>372</v>
      </c>
      <c r="B11" s="1053" t="s">
        <v>373</v>
      </c>
      <c r="C11" s="1054"/>
      <c r="D11" s="1054"/>
      <c r="E11" s="1055"/>
      <c r="F11" s="334"/>
    </row>
    <row r="12" spans="1:6" x14ac:dyDescent="0.3">
      <c r="A12" s="14" t="s">
        <v>343</v>
      </c>
      <c r="B12" s="14" t="s">
        <v>344</v>
      </c>
      <c r="C12" s="14" t="s">
        <v>374</v>
      </c>
      <c r="D12" s="14" t="s">
        <v>350</v>
      </c>
      <c r="E12" s="14" t="s">
        <v>352</v>
      </c>
      <c r="F12" s="334"/>
    </row>
    <row r="13" spans="1:6" x14ac:dyDescent="0.3">
      <c r="A13" s="15" t="s">
        <v>345</v>
      </c>
      <c r="B13" s="15" t="s">
        <v>375</v>
      </c>
      <c r="C13" s="16" t="s">
        <v>162</v>
      </c>
      <c r="D13" s="16" t="s">
        <v>7</v>
      </c>
      <c r="E13" s="15"/>
      <c r="F13" s="334"/>
    </row>
    <row r="14" spans="1:6" ht="158.4" x14ac:dyDescent="0.3">
      <c r="A14" s="15" t="s">
        <v>6693</v>
      </c>
      <c r="B14" s="15" t="s">
        <v>380</v>
      </c>
      <c r="C14" s="16" t="s">
        <v>189</v>
      </c>
      <c r="D14" s="16" t="s">
        <v>92</v>
      </c>
      <c r="E14" s="414" t="s">
        <v>7160</v>
      </c>
      <c r="F14" s="334"/>
    </row>
    <row r="15" spans="1:6" x14ac:dyDescent="0.3">
      <c r="A15" s="334"/>
      <c r="B15" s="334"/>
      <c r="C15" s="335"/>
      <c r="D15" s="335"/>
      <c r="E15" s="334"/>
      <c r="F15" s="334"/>
    </row>
    <row r="16" spans="1:6" x14ac:dyDescent="0.3">
      <c r="A16" s="334"/>
      <c r="B16" s="334"/>
      <c r="C16" s="335"/>
      <c r="D16" s="335"/>
      <c r="E16" s="334"/>
      <c r="F16" s="334"/>
    </row>
    <row r="17" spans="1:6" x14ac:dyDescent="0.3">
      <c r="A17" s="1056" t="s">
        <v>381</v>
      </c>
      <c r="B17" s="1056"/>
      <c r="C17" s="1056"/>
      <c r="D17" s="1056"/>
      <c r="E17" s="1056"/>
      <c r="F17" s="334"/>
    </row>
    <row r="18" spans="1:6" x14ac:dyDescent="0.3">
      <c r="A18" s="17" t="s">
        <v>372</v>
      </c>
      <c r="B18" s="1062" t="s">
        <v>382</v>
      </c>
      <c r="C18" s="1063"/>
      <c r="D18" s="1063"/>
      <c r="E18" s="1064"/>
      <c r="F18" s="334"/>
    </row>
    <row r="19" spans="1:6" x14ac:dyDescent="0.3">
      <c r="A19" s="18" t="s">
        <v>343</v>
      </c>
      <c r="B19" s="18" t="s">
        <v>344</v>
      </c>
      <c r="C19" s="19" t="s">
        <v>374</v>
      </c>
      <c r="D19" s="18" t="s">
        <v>350</v>
      </c>
      <c r="E19" s="18" t="s">
        <v>383</v>
      </c>
      <c r="F19" s="334"/>
    </row>
    <row r="20" spans="1:6" x14ac:dyDescent="0.3">
      <c r="A20" s="20" t="s">
        <v>345</v>
      </c>
      <c r="B20" s="20" t="s">
        <v>384</v>
      </c>
      <c r="C20" s="21" t="s">
        <v>162</v>
      </c>
      <c r="D20" s="21" t="s">
        <v>7</v>
      </c>
      <c r="E20" s="20"/>
      <c r="F20" s="334"/>
    </row>
    <row r="21" spans="1:6" x14ac:dyDescent="0.3">
      <c r="A21" s="20" t="s">
        <v>385</v>
      </c>
      <c r="B21" s="20" t="s">
        <v>386</v>
      </c>
      <c r="C21" s="21" t="s">
        <v>162</v>
      </c>
      <c r="D21" s="21" t="s">
        <v>7</v>
      </c>
      <c r="E21" s="20"/>
      <c r="F21" s="334"/>
    </row>
    <row r="22" spans="1:6" ht="28.8" x14ac:dyDescent="0.3">
      <c r="A22" s="20" t="s">
        <v>387</v>
      </c>
      <c r="B22" s="20" t="s">
        <v>388</v>
      </c>
      <c r="C22" s="21" t="s">
        <v>162</v>
      </c>
      <c r="D22" s="21" t="s">
        <v>10</v>
      </c>
      <c r="E22" s="22" t="s">
        <v>389</v>
      </c>
      <c r="F22" s="334"/>
    </row>
    <row r="23" spans="1:6" x14ac:dyDescent="0.3">
      <c r="A23" s="20" t="s">
        <v>438</v>
      </c>
      <c r="B23" s="20" t="s">
        <v>439</v>
      </c>
      <c r="C23" s="21" t="s">
        <v>161</v>
      </c>
      <c r="D23" s="21" t="s">
        <v>137</v>
      </c>
      <c r="E23" s="41" t="s">
        <v>21</v>
      </c>
      <c r="F23" s="334"/>
    </row>
    <row r="24" spans="1:6" x14ac:dyDescent="0.3">
      <c r="A24" s="20" t="s">
        <v>440</v>
      </c>
      <c r="B24" s="20" t="s">
        <v>441</v>
      </c>
      <c r="C24" s="21" t="s">
        <v>161</v>
      </c>
      <c r="D24" s="21" t="s">
        <v>137</v>
      </c>
      <c r="E24" s="41" t="s">
        <v>21</v>
      </c>
      <c r="F24" s="334"/>
    </row>
    <row r="25" spans="1:6" x14ac:dyDescent="0.3">
      <c r="A25" s="334"/>
      <c r="B25" s="334"/>
      <c r="C25" s="335"/>
      <c r="D25" s="335"/>
      <c r="E25" s="334"/>
      <c r="F25" s="334"/>
    </row>
    <row r="26" spans="1:6" x14ac:dyDescent="0.3">
      <c r="A26" s="334"/>
      <c r="B26" s="334"/>
      <c r="C26" s="335"/>
      <c r="D26" s="335"/>
      <c r="E26" s="334"/>
      <c r="F26" s="334"/>
    </row>
    <row r="27" spans="1:6" x14ac:dyDescent="0.3">
      <c r="A27" s="1065" t="s">
        <v>442</v>
      </c>
      <c r="B27" s="1065"/>
      <c r="C27" s="1065"/>
      <c r="D27" s="1065"/>
      <c r="E27" s="1065"/>
      <c r="F27" s="334"/>
    </row>
    <row r="28" spans="1:6" x14ac:dyDescent="0.3">
      <c r="A28" s="42" t="s">
        <v>372</v>
      </c>
      <c r="B28" s="1066" t="s">
        <v>382</v>
      </c>
      <c r="C28" s="1067"/>
      <c r="D28" s="1067"/>
      <c r="E28" s="1068"/>
      <c r="F28" s="334"/>
    </row>
    <row r="29" spans="1:6" x14ac:dyDescent="0.3">
      <c r="A29" s="43" t="s">
        <v>343</v>
      </c>
      <c r="B29" s="43" t="s">
        <v>344</v>
      </c>
      <c r="C29" s="44" t="s">
        <v>374</v>
      </c>
      <c r="D29" s="43" t="s">
        <v>350</v>
      </c>
      <c r="E29" s="43" t="s">
        <v>383</v>
      </c>
      <c r="F29" s="334"/>
    </row>
    <row r="30" spans="1:6" x14ac:dyDescent="0.3">
      <c r="A30" s="45" t="s">
        <v>345</v>
      </c>
      <c r="B30" s="45" t="s">
        <v>384</v>
      </c>
      <c r="C30" s="46" t="s">
        <v>162</v>
      </c>
      <c r="D30" s="46" t="s">
        <v>7</v>
      </c>
      <c r="E30" s="45"/>
      <c r="F30" s="334"/>
    </row>
    <row r="31" spans="1:6" x14ac:dyDescent="0.3">
      <c r="A31" s="45" t="s">
        <v>443</v>
      </c>
      <c r="B31" s="45" t="s">
        <v>444</v>
      </c>
      <c r="C31" s="46" t="s">
        <v>162</v>
      </c>
      <c r="D31" s="46" t="s">
        <v>156</v>
      </c>
      <c r="E31" s="45"/>
      <c r="F31" s="334"/>
    </row>
    <row r="32" spans="1:6" x14ac:dyDescent="0.3">
      <c r="A32" s="45" t="s">
        <v>445</v>
      </c>
      <c r="B32" s="45" t="s">
        <v>446</v>
      </c>
      <c r="C32" s="46" t="s">
        <v>162</v>
      </c>
      <c r="D32" s="46" t="s">
        <v>5</v>
      </c>
      <c r="E32" s="45"/>
      <c r="F32" s="334"/>
    </row>
    <row r="33" spans="1:6" x14ac:dyDescent="0.3">
      <c r="A33" s="45" t="s">
        <v>447</v>
      </c>
      <c r="B33" s="45" t="s">
        <v>448</v>
      </c>
      <c r="C33" s="46" t="s">
        <v>161</v>
      </c>
      <c r="D33" s="46" t="s">
        <v>398</v>
      </c>
      <c r="E33" s="45" t="s">
        <v>399</v>
      </c>
      <c r="F33" s="334"/>
    </row>
    <row r="34" spans="1:6" x14ac:dyDescent="0.3">
      <c r="A34" s="45" t="s">
        <v>449</v>
      </c>
      <c r="B34" s="45" t="s">
        <v>450</v>
      </c>
      <c r="C34" s="46" t="s">
        <v>161</v>
      </c>
      <c r="D34" s="46" t="s">
        <v>398</v>
      </c>
      <c r="E34" s="45" t="s">
        <v>399</v>
      </c>
      <c r="F34" s="334"/>
    </row>
    <row r="35" spans="1:6" x14ac:dyDescent="0.3">
      <c r="A35" s="334"/>
      <c r="B35" s="334"/>
      <c r="C35" s="335"/>
      <c r="D35" s="335"/>
      <c r="E35" s="334"/>
      <c r="F35" s="334"/>
    </row>
    <row r="36" spans="1:6" x14ac:dyDescent="0.3">
      <c r="A36" s="334"/>
      <c r="B36" s="334"/>
      <c r="C36" s="335"/>
      <c r="D36" s="335"/>
      <c r="E36" s="334"/>
      <c r="F36" s="334"/>
    </row>
    <row r="37" spans="1:6" x14ac:dyDescent="0.3">
      <c r="A37" s="1069" t="s">
        <v>390</v>
      </c>
      <c r="B37" s="1069"/>
      <c r="C37" s="1069"/>
      <c r="D37" s="1069"/>
      <c r="E37" s="1069"/>
      <c r="F37" s="334"/>
    </row>
    <row r="38" spans="1:6" x14ac:dyDescent="0.3">
      <c r="A38" s="23" t="s">
        <v>372</v>
      </c>
      <c r="B38" s="1070" t="s">
        <v>382</v>
      </c>
      <c r="C38" s="1071"/>
      <c r="D38" s="1071"/>
      <c r="E38" s="1072"/>
      <c r="F38" s="334"/>
    </row>
    <row r="39" spans="1:6" x14ac:dyDescent="0.3">
      <c r="A39" s="24" t="s">
        <v>343</v>
      </c>
      <c r="B39" s="24" t="s">
        <v>344</v>
      </c>
      <c r="C39" s="24" t="s">
        <v>374</v>
      </c>
      <c r="D39" s="24" t="s">
        <v>350</v>
      </c>
      <c r="E39" s="24" t="s">
        <v>383</v>
      </c>
      <c r="F39" s="334"/>
    </row>
    <row r="40" spans="1:6" x14ac:dyDescent="0.3">
      <c r="A40" s="25" t="s">
        <v>345</v>
      </c>
      <c r="B40" s="25" t="s">
        <v>391</v>
      </c>
      <c r="C40" s="26" t="s">
        <v>162</v>
      </c>
      <c r="D40" s="26" t="s">
        <v>7</v>
      </c>
      <c r="E40" s="25"/>
      <c r="F40" s="334"/>
    </row>
    <row r="41" spans="1:6" x14ac:dyDescent="0.3">
      <c r="A41" s="25" t="s">
        <v>346</v>
      </c>
      <c r="B41" s="25" t="s">
        <v>392</v>
      </c>
      <c r="C41" s="26" t="s">
        <v>162</v>
      </c>
      <c r="D41" s="26" t="s">
        <v>92</v>
      </c>
      <c r="E41" s="25"/>
      <c r="F41" s="334"/>
    </row>
    <row r="42" spans="1:6" x14ac:dyDescent="0.3">
      <c r="A42" s="25" t="s">
        <v>347</v>
      </c>
      <c r="B42" s="25" t="s">
        <v>349</v>
      </c>
      <c r="C42" s="26" t="s">
        <v>162</v>
      </c>
      <c r="D42" s="26" t="s">
        <v>40</v>
      </c>
      <c r="E42" s="25"/>
      <c r="F42" s="334"/>
    </row>
    <row r="43" spans="1:6" x14ac:dyDescent="0.3">
      <c r="A43" s="25" t="s">
        <v>348</v>
      </c>
      <c r="B43" s="25" t="s">
        <v>5638</v>
      </c>
      <c r="C43" s="26" t="s">
        <v>162</v>
      </c>
      <c r="D43" s="26" t="s">
        <v>98</v>
      </c>
      <c r="E43" s="25"/>
      <c r="F43" s="334"/>
    </row>
    <row r="44" spans="1:6" ht="43.2" x14ac:dyDescent="0.3">
      <c r="A44" s="25" t="s">
        <v>393</v>
      </c>
      <c r="B44" s="25" t="s">
        <v>394</v>
      </c>
      <c r="C44" s="26" t="s">
        <v>161</v>
      </c>
      <c r="D44" s="26" t="s">
        <v>10</v>
      </c>
      <c r="E44" s="27" t="s">
        <v>395</v>
      </c>
      <c r="F44" s="334"/>
    </row>
    <row r="45" spans="1:6" x14ac:dyDescent="0.3">
      <c r="A45" s="25" t="s">
        <v>396</v>
      </c>
      <c r="B45" s="25" t="s">
        <v>397</v>
      </c>
      <c r="C45" s="26" t="s">
        <v>161</v>
      </c>
      <c r="D45" s="26" t="s">
        <v>398</v>
      </c>
      <c r="E45" s="25" t="s">
        <v>399</v>
      </c>
      <c r="F45" s="334"/>
    </row>
    <row r="46" spans="1:6" x14ac:dyDescent="0.3">
      <c r="A46" s="457" t="s">
        <v>400</v>
      </c>
      <c r="B46" s="457" t="s">
        <v>401</v>
      </c>
      <c r="C46" s="458" t="s">
        <v>161</v>
      </c>
      <c r="D46" s="458" t="s">
        <v>353</v>
      </c>
      <c r="E46" s="457" t="s">
        <v>402</v>
      </c>
      <c r="F46" s="334"/>
    </row>
    <row r="47" spans="1:6" x14ac:dyDescent="0.3">
      <c r="A47" s="457" t="s">
        <v>403</v>
      </c>
      <c r="B47" s="457" t="s">
        <v>404</v>
      </c>
      <c r="C47" s="458" t="s">
        <v>161</v>
      </c>
      <c r="D47" s="458" t="s">
        <v>12</v>
      </c>
      <c r="E47" s="457"/>
      <c r="F47" s="334"/>
    </row>
    <row r="48" spans="1:6" ht="28.8" x14ac:dyDescent="0.3">
      <c r="A48" s="25" t="s">
        <v>405</v>
      </c>
      <c r="B48" s="25" t="s">
        <v>406</v>
      </c>
      <c r="C48" s="26" t="s">
        <v>161</v>
      </c>
      <c r="D48" s="26" t="s">
        <v>92</v>
      </c>
      <c r="E48" s="175" t="s">
        <v>407</v>
      </c>
      <c r="F48" s="334"/>
    </row>
    <row r="49" spans="1:6" ht="28.8" x14ac:dyDescent="0.3">
      <c r="A49" s="25" t="s">
        <v>408</v>
      </c>
      <c r="B49" s="25" t="s">
        <v>354</v>
      </c>
      <c r="C49" s="26" t="s">
        <v>161</v>
      </c>
      <c r="D49" s="26" t="s">
        <v>92</v>
      </c>
      <c r="E49" s="175" t="s">
        <v>407</v>
      </c>
      <c r="F49" s="334"/>
    </row>
    <row r="50" spans="1:6" ht="57.6" x14ac:dyDescent="0.3">
      <c r="A50" s="25" t="s">
        <v>409</v>
      </c>
      <c r="B50" s="25" t="s">
        <v>410</v>
      </c>
      <c r="C50" s="26" t="s">
        <v>161</v>
      </c>
      <c r="D50" s="26" t="s">
        <v>10</v>
      </c>
      <c r="E50" s="175" t="s">
        <v>4555</v>
      </c>
      <c r="F50" s="334"/>
    </row>
    <row r="51" spans="1:6" ht="28.8" x14ac:dyDescent="0.3">
      <c r="A51" s="25" t="s">
        <v>411</v>
      </c>
      <c r="B51" s="25" t="s">
        <v>355</v>
      </c>
      <c r="C51" s="26" t="s">
        <v>161</v>
      </c>
      <c r="D51" s="26" t="s">
        <v>10</v>
      </c>
      <c r="E51" s="175" t="s">
        <v>407</v>
      </c>
      <c r="F51" s="334"/>
    </row>
    <row r="52" spans="1:6" x14ac:dyDescent="0.3">
      <c r="A52" s="334"/>
      <c r="B52" s="334"/>
      <c r="C52" s="335"/>
      <c r="D52" s="335"/>
      <c r="E52" s="334"/>
      <c r="F52" s="334"/>
    </row>
    <row r="53" spans="1:6" x14ac:dyDescent="0.3">
      <c r="A53" s="334"/>
      <c r="B53" s="334"/>
      <c r="C53" s="335"/>
      <c r="D53" s="335"/>
      <c r="E53" s="334"/>
      <c r="F53" s="334"/>
    </row>
    <row r="54" spans="1:6" x14ac:dyDescent="0.3">
      <c r="A54" s="1057" t="s">
        <v>412</v>
      </c>
      <c r="B54" s="1057"/>
      <c r="C54" s="1057"/>
      <c r="D54" s="1057"/>
      <c r="E54" s="1057"/>
      <c r="F54" s="334"/>
    </row>
    <row r="55" spans="1:6" x14ac:dyDescent="0.3">
      <c r="A55" s="28" t="s">
        <v>372</v>
      </c>
      <c r="B55" s="1058" t="s">
        <v>382</v>
      </c>
      <c r="C55" s="1059"/>
      <c r="D55" s="1059"/>
      <c r="E55" s="1060"/>
      <c r="F55" s="334"/>
    </row>
    <row r="56" spans="1:6" x14ac:dyDescent="0.3">
      <c r="A56" s="29" t="s">
        <v>343</v>
      </c>
      <c r="B56" s="29" t="s">
        <v>344</v>
      </c>
      <c r="C56" s="30" t="s">
        <v>374</v>
      </c>
      <c r="D56" s="29" t="s">
        <v>350</v>
      </c>
      <c r="E56" s="29" t="s">
        <v>383</v>
      </c>
      <c r="F56" s="334"/>
    </row>
    <row r="57" spans="1:6" x14ac:dyDescent="0.3">
      <c r="A57" s="31" t="s">
        <v>345</v>
      </c>
      <c r="B57" s="31" t="s">
        <v>384</v>
      </c>
      <c r="C57" s="32" t="s">
        <v>162</v>
      </c>
      <c r="D57" s="32" t="s">
        <v>7</v>
      </c>
      <c r="E57" s="31"/>
      <c r="F57" s="334"/>
    </row>
    <row r="58" spans="1:6" x14ac:dyDescent="0.3">
      <c r="A58" s="31" t="s">
        <v>346</v>
      </c>
      <c r="B58" s="31" t="s">
        <v>392</v>
      </c>
      <c r="C58" s="32" t="s">
        <v>162</v>
      </c>
      <c r="D58" s="32" t="s">
        <v>92</v>
      </c>
      <c r="E58" s="31"/>
      <c r="F58" s="334"/>
    </row>
    <row r="59" spans="1:6" x14ac:dyDescent="0.3">
      <c r="A59" s="31" t="s">
        <v>347</v>
      </c>
      <c r="B59" s="31" t="s">
        <v>4726</v>
      </c>
      <c r="C59" s="32" t="s">
        <v>162</v>
      </c>
      <c r="D59" s="32" t="s">
        <v>62</v>
      </c>
      <c r="E59" s="31"/>
      <c r="F59" s="334"/>
    </row>
    <row r="60" spans="1:6" x14ac:dyDescent="0.3">
      <c r="A60" s="31" t="s">
        <v>413</v>
      </c>
      <c r="B60" s="31" t="s">
        <v>4724</v>
      </c>
      <c r="C60" s="32" t="s">
        <v>162</v>
      </c>
      <c r="D60" s="32" t="s">
        <v>414</v>
      </c>
      <c r="E60" s="31"/>
      <c r="F60" s="334"/>
    </row>
    <row r="61" spans="1:6" x14ac:dyDescent="0.3">
      <c r="A61" s="33" t="s">
        <v>415</v>
      </c>
      <c r="B61" s="31" t="s">
        <v>4725</v>
      </c>
      <c r="C61" s="32" t="s">
        <v>161</v>
      </c>
      <c r="D61" s="34" t="s">
        <v>414</v>
      </c>
      <c r="E61" s="33"/>
      <c r="F61" s="334"/>
    </row>
    <row r="62" spans="1:6" x14ac:dyDescent="0.3">
      <c r="A62" s="334"/>
      <c r="B62" s="334"/>
      <c r="C62" s="335"/>
      <c r="D62" s="335"/>
      <c r="E62" s="334"/>
      <c r="F62" s="334"/>
    </row>
    <row r="63" spans="1:6" x14ac:dyDescent="0.3">
      <c r="A63" s="334"/>
      <c r="B63" s="334"/>
      <c r="C63" s="335"/>
      <c r="D63" s="335"/>
      <c r="E63" s="334"/>
      <c r="F63" s="334"/>
    </row>
    <row r="64" spans="1:6" x14ac:dyDescent="0.3">
      <c r="A64" s="1048" t="s">
        <v>4728</v>
      </c>
      <c r="B64" s="1048"/>
      <c r="C64" s="1048"/>
      <c r="D64" s="1048"/>
      <c r="E64" s="1048"/>
      <c r="F64" s="334"/>
    </row>
    <row r="65" spans="1:6" x14ac:dyDescent="0.3">
      <c r="A65" s="9" t="s">
        <v>372</v>
      </c>
      <c r="B65" s="1049" t="s">
        <v>382</v>
      </c>
      <c r="C65" s="1050"/>
      <c r="D65" s="1050"/>
      <c r="E65" s="1051"/>
      <c r="F65" s="334"/>
    </row>
    <row r="66" spans="1:6" x14ac:dyDescent="0.3">
      <c r="A66" s="10" t="s">
        <v>343</v>
      </c>
      <c r="B66" s="10" t="s">
        <v>344</v>
      </c>
      <c r="C66" s="10" t="s">
        <v>374</v>
      </c>
      <c r="D66" s="10" t="s">
        <v>350</v>
      </c>
      <c r="E66" s="10" t="s">
        <v>352</v>
      </c>
      <c r="F66" s="334"/>
    </row>
    <row r="67" spans="1:6" x14ac:dyDescent="0.3">
      <c r="A67" s="11" t="s">
        <v>345</v>
      </c>
      <c r="B67" s="11" t="s">
        <v>384</v>
      </c>
      <c r="C67" s="11" t="s">
        <v>162</v>
      </c>
      <c r="D67" s="12" t="s">
        <v>7</v>
      </c>
      <c r="E67" s="11"/>
      <c r="F67" s="334"/>
    </row>
    <row r="68" spans="1:6" x14ac:dyDescent="0.3">
      <c r="A68" s="11" t="s">
        <v>346</v>
      </c>
      <c r="B68" s="11" t="s">
        <v>392</v>
      </c>
      <c r="C68" s="11" t="s">
        <v>162</v>
      </c>
      <c r="D68" s="12" t="s">
        <v>92</v>
      </c>
      <c r="E68" s="11"/>
      <c r="F68" s="334"/>
    </row>
    <row r="69" spans="1:6" x14ac:dyDescent="0.3">
      <c r="A69" s="11" t="s">
        <v>347</v>
      </c>
      <c r="B69" s="11" t="s">
        <v>4726</v>
      </c>
      <c r="C69" s="11" t="s">
        <v>162</v>
      </c>
      <c r="D69" s="12" t="s">
        <v>62</v>
      </c>
      <c r="E69" s="11"/>
      <c r="F69" s="334"/>
    </row>
    <row r="70" spans="1:6" x14ac:dyDescent="0.3">
      <c r="A70" s="11" t="s">
        <v>413</v>
      </c>
      <c r="B70" s="11" t="s">
        <v>4724</v>
      </c>
      <c r="C70" s="11" t="s">
        <v>162</v>
      </c>
      <c r="D70" s="12" t="s">
        <v>414</v>
      </c>
      <c r="E70" s="11"/>
      <c r="F70" s="334"/>
    </row>
    <row r="71" spans="1:6" x14ac:dyDescent="0.3">
      <c r="A71" s="11" t="s">
        <v>415</v>
      </c>
      <c r="B71" s="11" t="s">
        <v>4725</v>
      </c>
      <c r="C71" s="11" t="s">
        <v>161</v>
      </c>
      <c r="D71" s="12" t="s">
        <v>414</v>
      </c>
      <c r="E71" s="11"/>
      <c r="F71" s="334"/>
    </row>
    <row r="72" spans="1:6" x14ac:dyDescent="0.3">
      <c r="A72" s="334"/>
      <c r="B72" s="334"/>
      <c r="C72" s="335"/>
      <c r="D72" s="335"/>
      <c r="E72" s="334"/>
      <c r="F72" s="334"/>
    </row>
    <row r="73" spans="1:6" x14ac:dyDescent="0.3">
      <c r="A73" s="334"/>
      <c r="B73" s="334"/>
      <c r="C73" s="335"/>
      <c r="D73" s="335"/>
      <c r="E73" s="334"/>
      <c r="F73" s="334"/>
    </row>
    <row r="74" spans="1:6" x14ac:dyDescent="0.3">
      <c r="A74" s="1061" t="s">
        <v>416</v>
      </c>
      <c r="B74" s="1061"/>
      <c r="C74" s="1061"/>
      <c r="D74" s="1061"/>
      <c r="E74" s="1061"/>
      <c r="F74" s="334"/>
    </row>
    <row r="75" spans="1:6" x14ac:dyDescent="0.3">
      <c r="A75" s="35" t="s">
        <v>372</v>
      </c>
      <c r="B75" s="1045" t="s">
        <v>417</v>
      </c>
      <c r="C75" s="1046"/>
      <c r="D75" s="1046"/>
      <c r="E75" s="1047"/>
      <c r="F75" s="334"/>
    </row>
    <row r="76" spans="1:6" x14ac:dyDescent="0.3">
      <c r="A76" s="35" t="s">
        <v>343</v>
      </c>
      <c r="B76" s="35" t="s">
        <v>344</v>
      </c>
      <c r="C76" s="36" t="s">
        <v>374</v>
      </c>
      <c r="D76" s="35" t="s">
        <v>350</v>
      </c>
      <c r="E76" s="35" t="s">
        <v>383</v>
      </c>
      <c r="F76" s="334"/>
    </row>
    <row r="77" spans="1:6" ht="43.2" x14ac:dyDescent="0.3">
      <c r="A77" s="37" t="s">
        <v>356</v>
      </c>
      <c r="B77" s="37" t="s">
        <v>418</v>
      </c>
      <c r="C77" s="38" t="s">
        <v>162</v>
      </c>
      <c r="D77" s="38" t="s">
        <v>46</v>
      </c>
      <c r="E77" s="176" t="s">
        <v>419</v>
      </c>
      <c r="F77" s="334"/>
    </row>
    <row r="78" spans="1:6" x14ac:dyDescent="0.3">
      <c r="A78" s="37" t="s">
        <v>357</v>
      </c>
      <c r="B78" s="37" t="s">
        <v>420</v>
      </c>
      <c r="C78" s="38" t="s">
        <v>162</v>
      </c>
      <c r="D78" s="38" t="s">
        <v>45</v>
      </c>
      <c r="E78" s="177" t="s">
        <v>421</v>
      </c>
      <c r="F78" s="334"/>
    </row>
    <row r="79" spans="1:6" x14ac:dyDescent="0.3">
      <c r="A79" s="37" t="s">
        <v>358</v>
      </c>
      <c r="B79" s="37" t="s">
        <v>422</v>
      </c>
      <c r="C79" s="38" t="s">
        <v>161</v>
      </c>
      <c r="D79" s="38" t="s">
        <v>5</v>
      </c>
      <c r="E79" s="177" t="s">
        <v>421</v>
      </c>
      <c r="F79" s="334"/>
    </row>
    <row r="80" spans="1:6" x14ac:dyDescent="0.3">
      <c r="A80" s="334"/>
      <c r="B80" s="334"/>
      <c r="C80" s="335"/>
      <c r="D80" s="335"/>
      <c r="E80" s="334"/>
      <c r="F80" s="334"/>
    </row>
    <row r="81" spans="1:6" x14ac:dyDescent="0.3">
      <c r="A81" s="334"/>
      <c r="B81" s="334"/>
      <c r="C81" s="335"/>
      <c r="D81" s="335"/>
      <c r="E81" s="334"/>
      <c r="F81" s="334"/>
    </row>
    <row r="82" spans="1:6" hidden="1" x14ac:dyDescent="0.3"/>
    <row r="83" spans="1:6" hidden="1" x14ac:dyDescent="0.3"/>
    <row r="84" spans="1:6" hidden="1" x14ac:dyDescent="0.3"/>
    <row r="85" spans="1:6" hidden="1" x14ac:dyDescent="0.3"/>
    <row r="86" spans="1:6" hidden="1" x14ac:dyDescent="0.3"/>
    <row r="87" spans="1:6" hidden="1" x14ac:dyDescent="0.3"/>
    <row r="88" spans="1:6" hidden="1" x14ac:dyDescent="0.3"/>
    <row r="89" spans="1:6" hidden="1" x14ac:dyDescent="0.3"/>
    <row r="90" spans="1:6" hidden="1" x14ac:dyDescent="0.3"/>
    <row r="91" spans="1:6" hidden="1" x14ac:dyDescent="0.3"/>
    <row r="92" spans="1:6" hidden="1" x14ac:dyDescent="0.3"/>
    <row r="93" spans="1:6" hidden="1" x14ac:dyDescent="0.3"/>
    <row r="94" spans="1:6" hidden="1" x14ac:dyDescent="0.3"/>
    <row r="95" spans="1:6" hidden="1" x14ac:dyDescent="0.3"/>
    <row r="96" spans="1: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sheetData>
  <mergeCells count="16">
    <mergeCell ref="B75:E75"/>
    <mergeCell ref="A2:E2"/>
    <mergeCell ref="B3:E3"/>
    <mergeCell ref="A10:E10"/>
    <mergeCell ref="B11:E11"/>
    <mergeCell ref="A17:E17"/>
    <mergeCell ref="A54:E54"/>
    <mergeCell ref="B55:E55"/>
    <mergeCell ref="A74:E74"/>
    <mergeCell ref="B18:E18"/>
    <mergeCell ref="A27:E27"/>
    <mergeCell ref="B28:E28"/>
    <mergeCell ref="A37:E37"/>
    <mergeCell ref="B38:E38"/>
    <mergeCell ref="A64:E64"/>
    <mergeCell ref="B65:E6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3.xml><?xml version="1.0" encoding="utf-8"?>
<ds:datastoreItem xmlns:ds="http://schemas.openxmlformats.org/officeDocument/2006/customXml" ds:itemID="{3490DBB3-C62A-4DFE-9A02-5D673A365BB4}">
  <ds:schemaRefs>
    <ds:schemaRef ds:uri="http://schemas.microsoft.com/office/2006/metadata/properties"/>
    <ds:schemaRef ds:uri="d92d629f-d26d-47ca-b34d-e57528a71405"/>
    <ds:schemaRef ds:uri="http://purl.org/dc/term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27</vt:i4>
      </vt:variant>
    </vt:vector>
  </HeadingPairs>
  <TitlesOfParts>
    <vt:vector size="46" baseType="lpstr">
      <vt:lpstr>General</vt:lpstr>
      <vt:lpstr>Firma</vt:lpstr>
      <vt:lpstr>Retenciones1_0</vt:lpstr>
      <vt:lpstr>Percepciones1_0</vt:lpstr>
      <vt:lpstr>Guía1_0</vt:lpstr>
      <vt:lpstr>Resumen Diario1_1</vt:lpstr>
      <vt:lpstr>Comunicación de Baja1_0</vt:lpstr>
      <vt:lpstr>Resumen de reversiones1_0</vt:lpstr>
      <vt:lpstr>Listados</vt:lpstr>
      <vt:lpstr>Parámetros</vt:lpstr>
      <vt:lpstr>Catálogos</vt:lpstr>
      <vt:lpstr>CódigosRetorno</vt:lpstr>
      <vt:lpstr>Factura2_0</vt:lpstr>
      <vt:lpstr>Boleta2_0</vt:lpstr>
      <vt:lpstr>NotaDebito2_0</vt:lpstr>
      <vt:lpstr>NotaCredito2_0</vt:lpstr>
      <vt:lpstr>CDR-OSE-Resumen</vt:lpstr>
      <vt:lpstr>CDR-OSE-Comprobante</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Arista Arbildo Nori Del Carmen</cp:lastModifiedBy>
  <cp:lastPrinted>2019-08-12T19:17:28Z</cp:lastPrinted>
  <dcterms:created xsi:type="dcterms:W3CDTF">2011-02-25T15:54:04Z</dcterms:created>
  <dcterms:modified xsi:type="dcterms:W3CDTF">2019-10-03T17:04:32Z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